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34.xml" ContentType="application/vnd.openxmlformats-officedocument.spreadsheetml.worksheet+xml"/>
  <Override PartName="/xl/worksheets/sheet1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0" windowWidth="28800" windowHeight="12435" tabRatio="655" firstSheet="4" activeTab="8"/>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3 Уровень" sheetId="14" r:id="rId6"/>
    <sheet name="7. ДПО" sheetId="9" r:id="rId7"/>
    <sheet name="7.1 ДО" sheetId="51" r:id="rId8"/>
    <sheet name="8. НПР" sheetId="15" r:id="rId9"/>
    <sheet name="9. Ресурсы" sheetId="10" r:id="rId10"/>
    <sheet name="10. Международная деятельность"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изация"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Разработчик" sheetId="22" state="hidden" r:id="rId33"/>
    <sheet name="И1" sheetId="38" r:id="rId34"/>
  </sheets>
  <definedNames>
    <definedName name="_xlnm._FilterDatabase" localSheetId="16" hidden="1">К3!#REF!</definedName>
    <definedName name="_xlnm._FilterDatabase" localSheetId="32"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52511"/>
</workbook>
</file>

<file path=xl/calcChain.xml><?xml version="1.0" encoding="utf-8"?>
<calcChain xmlns="http://schemas.openxmlformats.org/spreadsheetml/2006/main">
  <c r="O5" i="15" l="1"/>
  <c r="O6" i="15"/>
  <c r="O7" i="15"/>
  <c r="O8" i="15"/>
  <c r="O9" i="15"/>
  <c r="O10" i="15"/>
  <c r="O11" i="15"/>
  <c r="O12" i="15"/>
  <c r="O13" i="15"/>
  <c r="O14" i="15"/>
  <c r="O4" i="15"/>
  <c r="E21" i="13" l="1"/>
  <c r="F21" i="13"/>
  <c r="G21" i="13"/>
  <c r="H21" i="13"/>
  <c r="I21" i="13"/>
  <c r="J21" i="13"/>
  <c r="K21" i="13"/>
  <c r="L21" i="13"/>
  <c r="M21" i="13"/>
  <c r="N21" i="13"/>
  <c r="O21" i="13"/>
  <c r="P21" i="13"/>
  <c r="Q21" i="13"/>
  <c r="R21" i="13"/>
  <c r="D21" i="13"/>
  <c r="O17" i="13"/>
  <c r="K17" i="13"/>
  <c r="G17" i="13"/>
  <c r="O13" i="13"/>
  <c r="K13" i="13"/>
  <c r="G13" i="13"/>
  <c r="O9" i="13" l="1"/>
  <c r="N9" i="13"/>
  <c r="M9" i="13"/>
  <c r="L9" i="13"/>
  <c r="K9" i="13"/>
  <c r="J9" i="13"/>
  <c r="I9" i="13"/>
  <c r="H9" i="13"/>
  <c r="G9" i="13"/>
  <c r="F9" i="13"/>
  <c r="E9" i="13"/>
  <c r="D9" i="13"/>
  <c r="F365" i="25" l="1"/>
  <c r="H4" i="20"/>
  <c r="I14" i="50" l="1"/>
  <c r="I13" i="50"/>
  <c r="I15" i="50" s="1"/>
  <c r="C4" i="10"/>
  <c r="C6" i="10" l="1"/>
  <c r="H257" i="13" l="1"/>
  <c r="K257" i="13"/>
  <c r="E257" i="13"/>
  <c r="E256" i="13"/>
  <c r="H233" i="13"/>
  <c r="K233" i="13"/>
  <c r="H231" i="13"/>
  <c r="K231" i="13"/>
  <c r="H230" i="13"/>
  <c r="K230" i="13"/>
  <c r="E233" i="13"/>
  <c r="H236" i="13"/>
  <c r="H232" i="13" s="1"/>
  <c r="K236" i="13"/>
  <c r="K232" i="13" s="1"/>
  <c r="E236" i="13"/>
  <c r="E232" i="13" s="1"/>
  <c r="E231" i="13"/>
  <c r="E230" i="13"/>
  <c r="G193" i="13"/>
  <c r="H193" i="13"/>
  <c r="J193" i="13"/>
  <c r="K193" i="13"/>
  <c r="M193" i="13"/>
  <c r="N193" i="13"/>
  <c r="P193" i="13"/>
  <c r="E193" i="13"/>
  <c r="G191" i="13"/>
  <c r="J191" i="13"/>
  <c r="M191" i="13"/>
  <c r="N191" i="13"/>
  <c r="P191" i="13"/>
  <c r="G190" i="13"/>
  <c r="H190" i="13"/>
  <c r="J190" i="13"/>
  <c r="K190" i="13"/>
  <c r="M190" i="13"/>
  <c r="N190" i="13"/>
  <c r="P190" i="13"/>
  <c r="E190" i="13"/>
  <c r="H216" i="13"/>
  <c r="H191" i="13" s="1"/>
  <c r="K216" i="13"/>
  <c r="K191" i="13" s="1"/>
  <c r="E216" i="13"/>
  <c r="E191" i="13" s="1"/>
  <c r="E200" i="13"/>
  <c r="E192" i="13" s="1"/>
  <c r="G200" i="13"/>
  <c r="G192" i="13" s="1"/>
  <c r="H200" i="13"/>
  <c r="H192" i="13" s="1"/>
  <c r="J200" i="13"/>
  <c r="J192" i="13" s="1"/>
  <c r="K200" i="13"/>
  <c r="K192" i="13" s="1"/>
  <c r="M200" i="13"/>
  <c r="M192" i="13" s="1"/>
  <c r="N200" i="13"/>
  <c r="N192" i="13" s="1"/>
  <c r="P200" i="13"/>
  <c r="P192" i="13" s="1"/>
  <c r="G140" i="13"/>
  <c r="H140" i="13"/>
  <c r="J140" i="13"/>
  <c r="K140" i="13"/>
  <c r="M140" i="13"/>
  <c r="N140" i="13"/>
  <c r="P140" i="13"/>
  <c r="E140" i="13"/>
  <c r="G92" i="13"/>
  <c r="H92" i="13"/>
  <c r="J92" i="13"/>
  <c r="K92" i="13"/>
  <c r="M92" i="13"/>
  <c r="N92" i="13"/>
  <c r="P92" i="13"/>
  <c r="E92" i="13"/>
  <c r="G88" i="13"/>
  <c r="H88" i="13"/>
  <c r="J88" i="13"/>
  <c r="K88" i="13"/>
  <c r="M88" i="13"/>
  <c r="N88" i="13"/>
  <c r="P88" i="13"/>
  <c r="E88" i="13"/>
  <c r="G84" i="13"/>
  <c r="H84" i="13"/>
  <c r="J84" i="13"/>
  <c r="K84" i="13"/>
  <c r="M84" i="13"/>
  <c r="N84" i="13"/>
  <c r="P84" i="13"/>
  <c r="E84" i="13"/>
  <c r="G80" i="13"/>
  <c r="H80" i="13"/>
  <c r="J80" i="13"/>
  <c r="K80" i="13"/>
  <c r="M80" i="13"/>
  <c r="N80" i="13"/>
  <c r="P80" i="13"/>
  <c r="E80" i="13"/>
  <c r="F76" i="13"/>
  <c r="G76" i="13"/>
  <c r="H76" i="13"/>
  <c r="I76" i="13"/>
  <c r="J76" i="13"/>
  <c r="K76" i="13"/>
  <c r="L76" i="13"/>
  <c r="M76" i="13"/>
  <c r="N76" i="13"/>
  <c r="O76" i="13"/>
  <c r="O56" i="13" s="1"/>
  <c r="P76" i="13"/>
  <c r="E76" i="13"/>
  <c r="G72" i="13"/>
  <c r="H72" i="13"/>
  <c r="J72" i="13"/>
  <c r="K72" i="13"/>
  <c r="M72" i="13"/>
  <c r="N72" i="13"/>
  <c r="P72" i="13"/>
  <c r="E72" i="13"/>
  <c r="G68" i="13"/>
  <c r="H68" i="13"/>
  <c r="J68" i="13"/>
  <c r="K68" i="13"/>
  <c r="M68" i="13"/>
  <c r="N68" i="13"/>
  <c r="P68" i="13"/>
  <c r="E68" i="13"/>
  <c r="H64" i="13"/>
  <c r="N64" i="13"/>
  <c r="E64" i="13"/>
  <c r="G32" i="13"/>
  <c r="H32" i="13"/>
  <c r="J32" i="13"/>
  <c r="K32" i="13"/>
  <c r="K28" i="13" s="1"/>
  <c r="M32" i="13"/>
  <c r="N32" i="13"/>
  <c r="P32" i="13"/>
  <c r="E32" i="13"/>
  <c r="F57" i="13"/>
  <c r="G57" i="13"/>
  <c r="H57" i="13"/>
  <c r="I57" i="13"/>
  <c r="J57" i="13"/>
  <c r="K57" i="13"/>
  <c r="L57" i="13"/>
  <c r="M57" i="13"/>
  <c r="N57" i="13"/>
  <c r="O57" i="13"/>
  <c r="P57" i="13"/>
  <c r="E57" i="13"/>
  <c r="F56" i="13"/>
  <c r="H56" i="13"/>
  <c r="J56" i="13"/>
  <c r="L56" i="13"/>
  <c r="N56" i="13"/>
  <c r="P56" i="13"/>
  <c r="F55" i="13"/>
  <c r="G55" i="13"/>
  <c r="H55" i="13"/>
  <c r="I55" i="13"/>
  <c r="J55" i="13"/>
  <c r="K55" i="13"/>
  <c r="L55" i="13"/>
  <c r="M55" i="13"/>
  <c r="N55" i="13"/>
  <c r="O55" i="13"/>
  <c r="P55" i="13"/>
  <c r="F54" i="13"/>
  <c r="G54" i="13"/>
  <c r="H54" i="13"/>
  <c r="I54" i="13"/>
  <c r="J54" i="13"/>
  <c r="K54" i="13"/>
  <c r="L54" i="13"/>
  <c r="M54" i="13"/>
  <c r="N54" i="13"/>
  <c r="O54" i="13"/>
  <c r="P54" i="13"/>
  <c r="E54" i="13"/>
  <c r="E56" i="13"/>
  <c r="E55" i="13"/>
  <c r="G29" i="13"/>
  <c r="H29" i="13"/>
  <c r="J29" i="13"/>
  <c r="K29" i="13"/>
  <c r="M29" i="13"/>
  <c r="N29" i="13"/>
  <c r="P29" i="13"/>
  <c r="G28" i="13"/>
  <c r="H28" i="13"/>
  <c r="J28" i="13"/>
  <c r="M28" i="13"/>
  <c r="N28" i="13"/>
  <c r="P28" i="13"/>
  <c r="G27" i="13"/>
  <c r="H27" i="13"/>
  <c r="J27" i="13"/>
  <c r="K27" i="13"/>
  <c r="M27" i="13"/>
  <c r="N27" i="13"/>
  <c r="P27" i="13"/>
  <c r="G26" i="13"/>
  <c r="H26" i="13"/>
  <c r="J26" i="13"/>
  <c r="K26" i="13"/>
  <c r="M26" i="13"/>
  <c r="N26" i="13"/>
  <c r="P26" i="13"/>
  <c r="E29" i="13"/>
  <c r="E28" i="13"/>
  <c r="E27" i="13"/>
  <c r="E26" i="13"/>
  <c r="H255" i="13"/>
  <c r="K255" i="13"/>
  <c r="H254" i="13"/>
  <c r="H256" i="13" s="1"/>
  <c r="K254" i="13"/>
  <c r="K256" i="13" s="1"/>
  <c r="E255" i="13"/>
  <c r="E254" i="13"/>
  <c r="I56" i="13" l="1"/>
  <c r="M56" i="13"/>
  <c r="K56" i="13"/>
  <c r="G56" i="13"/>
  <c r="C20" i="11" l="1"/>
  <c r="C17" i="3" l="1"/>
</calcChain>
</file>

<file path=xl/comments1.xml><?xml version="1.0" encoding="utf-8"?>
<comments xmlns="http://schemas.openxmlformats.org/spreadsheetml/2006/main">
  <authors>
    <author>Даниэл Петросянц</author>
  </authors>
  <commentList>
    <comment ref="B12" author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Daniel Petrosyants</author>
    <author>Dannik-7</author>
  </authors>
  <commentList>
    <comment ref="E3" authorId="0">
      <text>
        <r>
          <rPr>
            <b/>
            <sz val="9"/>
            <color indexed="81"/>
            <rFont val="Tahoma"/>
            <family val="2"/>
            <charset val="204"/>
          </rPr>
          <t xml:space="preserve">если несколько, перечислить через запятую
</t>
        </r>
        <r>
          <rPr>
            <sz val="9"/>
            <color indexed="81"/>
            <rFont val="Tahoma"/>
            <family val="2"/>
            <charset val="204"/>
          </rPr>
          <t xml:space="preserve">
</t>
        </r>
      </text>
    </comment>
    <comment ref="F3" authorId="1">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3" author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comments7.xml><?xml version="1.0" encoding="utf-8"?>
<comments xmlns="http://schemas.openxmlformats.org/spreadsheetml/2006/main">
  <authors>
    <author>Автор</author>
  </authors>
  <commentList>
    <comment ref="D246" authorId="0">
      <text>
        <r>
          <rPr>
            <b/>
            <sz val="11"/>
            <color indexed="81"/>
            <rFont val="Arial"/>
            <family val="2"/>
            <charset val="204"/>
          </rPr>
          <t>Автор:</t>
        </r>
        <r>
          <rPr>
            <sz val="11"/>
            <color indexed="81"/>
            <rFont val="Arial"/>
            <family val="2"/>
            <charset val="204"/>
          </rPr>
          <t xml:space="preserve">
ООО «ВЗОР» - российское предприятие, специализирующееся  в области разработки и  производства приборов контроля параметров водных сред.</t>
        </r>
      </text>
    </comment>
    <comment ref="D247" authorId="0">
      <text>
        <r>
          <rPr>
            <b/>
            <sz val="8"/>
            <color indexed="81"/>
            <rFont val="Tahoma"/>
            <family val="2"/>
            <charset val="204"/>
          </rPr>
          <t>Автор:</t>
        </r>
        <r>
          <rPr>
            <sz val="8"/>
            <color indexed="81"/>
            <rFont val="Tahoma"/>
            <family val="2"/>
            <charset val="204"/>
          </rPr>
          <t xml:space="preserve">
Ведущий российский производитель полного комплекса современного светотехнического и светосигнального оборудования в интересах ВВС, ВМФ, РВСН, ФСБ, ФСО, ФКА, а так же гражданской авиации РФ.</t>
        </r>
      </text>
    </comment>
  </commentList>
</comments>
</file>

<file path=xl/sharedStrings.xml><?xml version="1.0" encoding="utf-8"?>
<sst xmlns="http://schemas.openxmlformats.org/spreadsheetml/2006/main" count="6724" uniqueCount="3983">
  <si>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</si>
  <si>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</si>
  <si>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</si>
  <si>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</si>
  <si>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</si>
  <si>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</si>
  <si>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</si>
  <si>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</si>
  <si>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</si>
  <si>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</si>
  <si>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ЕГЭ</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</si>
  <si>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</si>
  <si>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</si>
  <si>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</si>
  <si>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</si>
  <si>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</si>
  <si>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</si>
  <si>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</si>
  <si>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</si>
  <si>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</si>
  <si>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</si>
  <si>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</si>
  <si>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</si>
  <si>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</si>
  <si>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</si>
  <si>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</si>
  <si>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</si>
  <si>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</si>
  <si>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</si>
  <si>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</si>
  <si>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</si>
  <si>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</si>
  <si>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</si>
  <si>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</si>
  <si>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</si>
  <si>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</si>
  <si>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</si>
  <si>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</si>
  <si>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</si>
  <si>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Доход вуза от услуг по подготовке научных кадров высшей квалификации (А, Д), тыс. руб.</t>
  </si>
  <si>
    <t>Доход вуза от коммерциализации разработок, тыс. руб.</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</si>
  <si>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</si>
  <si>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</si>
  <si>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</si>
  <si>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</si>
  <si>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</si>
  <si>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</si>
  <si>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</si>
  <si>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</si>
  <si>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</si>
  <si>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</si>
  <si>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</si>
  <si>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</si>
  <si>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</si>
  <si>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</si>
  <si>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</si>
  <si>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</si>
  <si>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</si>
  <si>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</si>
  <si>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</si>
  <si>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</si>
  <si>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</si>
  <si>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</si>
  <si>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</si>
  <si>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</si>
  <si>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</si>
  <si>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</si>
  <si>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</si>
  <si>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</si>
  <si>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</si>
  <si>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</si>
  <si>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</si>
  <si>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</si>
  <si>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</si>
  <si>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</si>
  <si>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</si>
  <si>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</si>
  <si>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</si>
  <si>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</si>
  <si>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</si>
  <si>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</si>
  <si>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</si>
  <si>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Организация, на базе которой сформированна базовая кафедра</t>
  </si>
  <si>
    <t>П1.1</t>
  </si>
  <si>
    <t>Безбарьерная среда для инвалидов, наличие, описание инфраструктуры</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</si>
  <si>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</si>
  <si>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</si>
  <si>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</si>
  <si>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</si>
  <si>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</si>
  <si>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</si>
  <si>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</si>
  <si>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</si>
  <si>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</si>
  <si>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</si>
  <si>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</si>
  <si>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</si>
  <si>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</si>
  <si>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</si>
  <si>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</si>
  <si>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</si>
  <si>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</si>
  <si>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</si>
  <si>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</si>
  <si>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</si>
  <si>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</si>
  <si>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</si>
  <si>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Здоровьесохраняющие технологии, наличие, описание</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</si>
  <si>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</si>
  <si>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</si>
  <si>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</si>
  <si>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</si>
  <si>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</si>
  <si>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</si>
  <si>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</si>
  <si>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</si>
  <si>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</si>
  <si>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</si>
  <si>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</si>
  <si>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</si>
  <si>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</si>
  <si>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</si>
  <si>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</si>
  <si>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</si>
  <si>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</si>
  <si>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</si>
  <si>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</si>
  <si>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</si>
  <si>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</si>
  <si>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</si>
  <si>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</si>
  <si>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</si>
  <si>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</si>
  <si>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</si>
  <si>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</si>
  <si>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</si>
  <si>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</si>
  <si>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</si>
  <si>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</si>
  <si>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</si>
  <si>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</si>
  <si>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</si>
  <si>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</si>
  <si>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</si>
  <si>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</si>
  <si>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</si>
  <si>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</si>
  <si>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</si>
  <si>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</si>
  <si>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</si>
  <si>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</si>
  <si>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</si>
  <si>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</si>
  <si>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</si>
  <si>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</si>
  <si>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</si>
  <si>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</si>
  <si>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</si>
  <si>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</si>
  <si>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</si>
  <si>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</si>
  <si>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</si>
  <si>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</si>
  <si>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</si>
  <si>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</si>
  <si>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</si>
  <si>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</si>
  <si>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</si>
  <si>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</si>
  <si>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</si>
  <si>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</si>
  <si>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</si>
  <si>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</si>
  <si>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</si>
  <si>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</si>
  <si>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</si>
  <si>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</si>
  <si>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</si>
  <si>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</si>
  <si>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</si>
  <si>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</si>
  <si>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</si>
  <si>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</si>
  <si>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</si>
  <si>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</si>
  <si>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</si>
  <si>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</si>
  <si>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</si>
  <si>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</si>
  <si>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</si>
  <si>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</si>
  <si>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</si>
  <si>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</si>
  <si>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</si>
  <si>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</si>
  <si>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</si>
  <si>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</si>
  <si>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</si>
  <si>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</si>
  <si>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</si>
  <si>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</si>
  <si>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</si>
  <si>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</si>
  <si>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</si>
  <si>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</si>
  <si>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</si>
  <si>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</si>
  <si>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</si>
  <si>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</si>
  <si>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</si>
  <si>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</si>
  <si>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</si>
  <si>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</si>
  <si>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</si>
  <si>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</si>
  <si>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</si>
  <si>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</si>
  <si>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</si>
  <si>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</si>
  <si>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</si>
  <si>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</si>
  <si>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</si>
  <si>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</si>
  <si>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</si>
  <si>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</si>
  <si>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</si>
  <si>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</si>
  <si>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</si>
  <si>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</si>
  <si>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</si>
  <si>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</si>
  <si>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</si>
  <si>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</si>
  <si>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</si>
  <si>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</si>
  <si>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</si>
  <si>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t>
  </si>
  <si>
    <t>Абитуриенты стран дальнего зарубежья</t>
  </si>
  <si>
    <t>Абитуриенты стран СНГ</t>
  </si>
  <si>
    <t>Абитуриенты других регионов страны</t>
  </si>
  <si>
    <t>Место расположения</t>
  </si>
  <si>
    <t>Общее число участников, чел.</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</si>
  <si>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</si>
  <si>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</si>
  <si>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</si>
  <si>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</si>
  <si>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</si>
  <si>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</si>
  <si>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</si>
  <si>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</si>
  <si>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</si>
  <si>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</si>
  <si>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Scopus</t>
  </si>
  <si>
    <t>Web of Science</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</si>
  <si>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</si>
  <si>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</si>
  <si>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</si>
  <si>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</si>
  <si>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</si>
  <si>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</si>
  <si>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</si>
  <si>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</si>
  <si>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</si>
  <si>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</si>
  <si>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</si>
  <si>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</si>
  <si>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</si>
  <si>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</si>
  <si>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</si>
  <si>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</si>
  <si>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</si>
  <si>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</si>
  <si>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</si>
  <si>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</si>
  <si>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</si>
  <si>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</si>
  <si>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</si>
  <si>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</si>
  <si>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</si>
  <si>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Число занятых в ЦКП, чел.</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</si>
  <si>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</si>
  <si>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</si>
  <si>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</si>
  <si>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</si>
  <si>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</si>
  <si>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</si>
  <si>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</si>
  <si>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</si>
  <si>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</si>
  <si>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</si>
  <si>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Доход от предоставления услуг дополнительного образования, тыс. руб.</t>
  </si>
  <si>
    <t>Доход от предоставления образовательных услуг по ООП, тыс. руб.</t>
  </si>
  <si>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</si>
  <si>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</si>
  <si>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</si>
  <si>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подписку научной и методической периодики, на обеспечение доступа к национальным и международным базам знаний и данных,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</si>
  <si>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</si>
  <si>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</si>
  <si>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</si>
  <si>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</si>
  <si>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</si>
  <si>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</si>
  <si>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</si>
  <si>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</si>
  <si>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</si>
  <si>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</si>
  <si>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</si>
  <si>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</si>
  <si>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</si>
  <si>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</si>
  <si>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</si>
  <si>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</si>
  <si>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</si>
  <si>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</si>
  <si>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</si>
  <si>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</si>
  <si>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</si>
  <si>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</si>
  <si>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</si>
  <si>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</si>
  <si>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</si>
  <si>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</si>
  <si>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</si>
  <si>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</si>
  <si>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</si>
  <si>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</si>
  <si>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</si>
  <si>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</si>
  <si>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</si>
  <si>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</si>
  <si>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</si>
  <si>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</si>
  <si>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</si>
  <si>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</si>
  <si>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</si>
  <si>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</si>
  <si>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</si>
  <si>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</si>
  <si>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</si>
  <si>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</si>
  <si>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</si>
  <si>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</si>
  <si>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</si>
  <si>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</si>
  <si>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</si>
  <si>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</si>
  <si>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</si>
  <si>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t>Математика. Физика и Науки о космосе. Науки о Земле.</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</si>
  <si>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</si>
  <si>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</si>
  <si>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</si>
  <si>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</si>
  <si>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</si>
  <si>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</si>
  <si>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</si>
  <si>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</si>
  <si>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</si>
  <si>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</si>
  <si>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</si>
  <si>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</si>
  <si>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</si>
  <si>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</si>
  <si>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</si>
  <si>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</si>
  <si>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</si>
  <si>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</si>
  <si>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Life Sciences  </t>
    </r>
    <r>
      <rPr>
        <sz val="10"/>
        <rFont val="Calibri"/>
        <family val="2"/>
        <charset val="204"/>
        <scheme val="minor"/>
      </rPr>
      <t>(сельское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</si>
  <si>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</si>
  <si>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</si>
  <si>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</si>
  <si>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</si>
  <si>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</si>
  <si>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</si>
  <si>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</si>
  <si>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</si>
  <si>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</si>
  <si>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</si>
  <si>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</si>
  <si>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</si>
  <si>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</si>
  <si>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</si>
  <si>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</si>
  <si>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</si>
  <si>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</si>
  <si>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</si>
  <si>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</si>
  <si>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</si>
  <si>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</si>
  <si>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</si>
  <si>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</si>
  <si>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</si>
  <si>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</si>
  <si>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</si>
  <si>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</si>
  <si>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</si>
  <si>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</si>
  <si>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</si>
  <si>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</si>
  <si>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</si>
  <si>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</si>
  <si>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</si>
  <si>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</si>
  <si>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</si>
  <si>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</si>
  <si>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</si>
  <si>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</si>
  <si>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</si>
  <si>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</si>
  <si>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</si>
  <si>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</si>
  <si>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</si>
  <si>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</si>
  <si>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</si>
  <si>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</si>
  <si>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</si>
  <si>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Годовой бюджет Университета: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</si>
  <si>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</si>
  <si>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</si>
  <si>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</si>
  <si>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</si>
  <si>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</si>
  <si>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</si>
  <si>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</si>
  <si>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</si>
  <si>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</si>
  <si>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MS Academic</t>
  </si>
  <si>
    <t>Dimensions</t>
  </si>
  <si>
    <t>9.15</t>
  </si>
  <si>
    <t>9.16</t>
  </si>
  <si>
    <t>9.18</t>
  </si>
  <si>
    <t>9.19</t>
  </si>
  <si>
    <t>9.19.1</t>
  </si>
  <si>
    <t>9.19.2</t>
  </si>
  <si>
    <t>Интеллектуальная собственность в уставном капитале</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</si>
  <si>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</si>
  <si>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</si>
  <si>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</si>
  <si>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</si>
  <si>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</si>
  <si>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</si>
  <si>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</si>
  <si>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</si>
  <si>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</si>
  <si>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</si>
  <si>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</si>
  <si>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</si>
  <si>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</si>
  <si>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</si>
  <si>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</si>
  <si>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</si>
  <si>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</si>
  <si>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12.9</t>
  </si>
  <si>
    <t>12.10</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</si>
  <si>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</si>
  <si>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</si>
  <si>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</si>
  <si>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</si>
  <si>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</si>
  <si>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</si>
  <si>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</si>
  <si>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</si>
  <si>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</si>
  <si>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</si>
  <si>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</si>
  <si>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</si>
  <si>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</si>
  <si>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</si>
  <si>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</si>
  <si>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</si>
  <si>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</si>
  <si>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</si>
  <si>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</si>
  <si>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</si>
  <si>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</si>
  <si>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</si>
  <si>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</si>
  <si>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</si>
  <si>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</si>
  <si>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</si>
  <si>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</si>
  <si>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</si>
  <si>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</si>
  <si>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</si>
  <si>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</si>
  <si>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</si>
  <si>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</si>
  <si>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</si>
  <si>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</si>
  <si>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</si>
  <si>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</si>
  <si>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</si>
  <si>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</si>
  <si>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</si>
  <si>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</si>
  <si>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</si>
  <si>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</si>
  <si>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</si>
  <si>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</si>
  <si>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</si>
  <si>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</si>
  <si>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</si>
  <si>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</si>
  <si>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</si>
  <si>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</si>
  <si>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</si>
  <si>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</si>
  <si>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</si>
  <si>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</si>
  <si>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</si>
  <si>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</si>
  <si>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</si>
  <si>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</si>
  <si>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</si>
  <si>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</si>
  <si>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</si>
  <si>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</si>
  <si>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</si>
  <si>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</si>
  <si>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</si>
  <si>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</si>
  <si>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</si>
  <si>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</si>
  <si>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</si>
  <si>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11.3.6</t>
  </si>
  <si>
    <t>11.1.3</t>
  </si>
  <si>
    <t>2.1.</t>
  </si>
  <si>
    <t>Перечислить МИП</t>
  </si>
  <si>
    <t>web</t>
  </si>
  <si>
    <t>Перечислить клиники</t>
  </si>
  <si>
    <t>Юридическая клиника</t>
  </si>
  <si>
    <t>Адрес</t>
  </si>
  <si>
    <t>Комментарий</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</si>
  <si>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</si>
  <si>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</si>
  <si>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</si>
  <si>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</si>
  <si>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</si>
  <si>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</si>
  <si>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</si>
  <si>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</si>
  <si>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</si>
  <si>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</si>
  <si>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</si>
  <si>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</si>
  <si>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</si>
  <si>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</si>
  <si>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</si>
  <si>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</si>
  <si>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</si>
  <si>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</si>
  <si>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</si>
  <si>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</si>
  <si>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</si>
  <si>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</si>
  <si>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</si>
  <si>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</si>
  <si>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</si>
  <si>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</si>
  <si>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</si>
  <si>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</si>
  <si>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</si>
  <si>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</si>
  <si>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</si>
  <si>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</si>
  <si>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</si>
  <si>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</si>
  <si>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</si>
  <si>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</si>
  <si>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</si>
  <si>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</si>
  <si>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</si>
  <si>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</si>
  <si>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</si>
  <si>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</si>
  <si>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</si>
  <si>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</si>
  <si>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</si>
  <si>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</si>
  <si>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</si>
  <si>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</si>
  <si>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Название ТП</t>
  </si>
  <si>
    <t>Рынок НТИ</t>
  </si>
  <si>
    <t>Технология НТИ</t>
  </si>
  <si>
    <t>П7.2</t>
  </si>
  <si>
    <t>13.15.1</t>
  </si>
  <si>
    <t>13.16.1</t>
  </si>
  <si>
    <t>Технопарки, научные парки (название, web)</t>
  </si>
  <si>
    <t>Магазин</t>
  </si>
  <si>
    <t xml:space="preserve"> Число скачиваний, ед.</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</si>
  <si>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</si>
  <si>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</si>
  <si>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</si>
  <si>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</si>
  <si>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</si>
  <si>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</si>
  <si>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</si>
  <si>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</si>
  <si>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</si>
  <si>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9.6.9</t>
  </si>
  <si>
    <t>9.6.10</t>
  </si>
  <si>
    <t>Российский фонд фундаментальных исследований (РФФИ), финансирование, тыс. руб.</t>
  </si>
  <si>
    <t>Российский фонд фундаментальных исследований (РФФИ), число проектов, ед.</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</si>
  <si>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</si>
  <si>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</si>
  <si>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</si>
  <si>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</si>
  <si>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</si>
  <si>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</si>
  <si>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</si>
  <si>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</si>
  <si>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</si>
  <si>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</si>
  <si>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</si>
  <si>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</si>
  <si>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</si>
  <si>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</si>
  <si>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</si>
  <si>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</si>
  <si>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</si>
  <si>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</si>
  <si>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</si>
  <si>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</si>
  <si>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</si>
  <si>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</si>
  <si>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</si>
  <si>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</si>
  <si>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С1. Список работодателей, с которыми заключены соглашения об организации производственной практики, целевой подготовке, трудоустройстве выпускников (12.6.1)</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</si>
  <si>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</si>
  <si>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</si>
  <si>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</si>
  <si>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</si>
  <si>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</si>
  <si>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</si>
  <si>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</si>
  <si>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</si>
  <si>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</si>
  <si>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Число обучающихся 1 и 2 уровней - всего, чел.</t>
  </si>
  <si>
    <t>Данные о профессионально-общественной и международной аккредитации</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</si>
  <si>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</si>
  <si>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</si>
  <si>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</si>
  <si>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</si>
  <si>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</si>
  <si>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</si>
  <si>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</si>
  <si>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</si>
  <si>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</si>
  <si>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</si>
  <si>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</si>
  <si>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</si>
  <si>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Научно-Образовательный Центр</t>
  </si>
  <si>
    <t>Аспирантура (А)</t>
  </si>
  <si>
    <t>Соискатели (СИ)</t>
  </si>
  <si>
    <t>Докторантура (Д)</t>
  </si>
  <si>
    <t>О</t>
  </si>
  <si>
    <t>А</t>
  </si>
  <si>
    <t>Программа ДО, название</t>
  </si>
  <si>
    <t>П8.1</t>
  </si>
  <si>
    <t>Перечислить коллаборации</t>
  </si>
  <si>
    <t>Уровень олимпиады (согласно Перечню олимпиад школьников и их уровней на 2018/19 учебный год. МНВО РФ 28.08.2018 )</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</si>
  <si>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</si>
  <si>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</si>
  <si>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</si>
  <si>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</si>
  <si>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</si>
  <si>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</si>
  <si>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</si>
  <si>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</si>
  <si>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</si>
  <si>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</si>
  <si>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</si>
  <si>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</si>
  <si>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</si>
  <si>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</si>
  <si>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</si>
  <si>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</si>
  <si>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</si>
  <si>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</si>
  <si>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</si>
  <si>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</si>
  <si>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</si>
  <si>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</si>
  <si>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</si>
  <si>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</si>
  <si>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t>
  </si>
  <si>
    <t>Участие Университета в разработке и реализации MOOC</t>
  </si>
  <si>
    <t>Комментарии (IPO/ICO, продажа долей, другие признаки Spin-Off)</t>
  </si>
  <si>
    <t>Комментарии. (в т.ч. по коммерциализации)</t>
  </si>
  <si>
    <t>Комментарии (в т.ч. по коммерциализации)</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</si>
  <si>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</si>
  <si>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</si>
  <si>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</si>
  <si>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6. Программы подготовки кадров высшей квалификации</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</si>
  <si>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</si>
  <si>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</si>
  <si>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</si>
  <si>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</si>
  <si>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</si>
  <si>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Зачет стартапов в качестве квалификационных работ, ед.</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</si>
  <si>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</si>
  <si>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</si>
  <si>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</si>
  <si>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</si>
  <si>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</si>
  <si>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</si>
  <si>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</si>
  <si>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</si>
  <si>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</si>
  <si>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</si>
  <si>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</si>
  <si>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</si>
  <si>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</si>
  <si>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</si>
  <si>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</si>
  <si>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</si>
  <si>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</si>
  <si>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</si>
  <si>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</si>
  <si>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</si>
  <si>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</si>
  <si>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</si>
  <si>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</si>
  <si>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</si>
  <si>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</si>
  <si>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</si>
  <si>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</si>
  <si>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</si>
  <si>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Общее число (накопленным итогом) заявок, поданных Университетом на регистрацию РИД, ед.</t>
  </si>
  <si>
    <t>Год размещения MOOC на платформе</t>
  </si>
  <si>
    <t>П10. Зачет стартапа в качестве квалификационной работы (13.17.1)</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</si>
  <si>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</si>
  <si>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</si>
  <si>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</si>
  <si>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</si>
  <si>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</si>
  <si>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</si>
  <si>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</si>
  <si>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</si>
  <si>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</si>
  <si>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</si>
  <si>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</si>
  <si>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</si>
  <si>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Число проектов реализуемых в ЦКП сотрудниками Университета, ед.</t>
  </si>
  <si>
    <t>Число проектов реализуемых в ЦКП, ед.</t>
  </si>
  <si>
    <t>Заполнить Таблицу П11</t>
  </si>
  <si>
    <t>13.18</t>
  </si>
  <si>
    <t>13.18.1</t>
  </si>
  <si>
    <t>13.18.2</t>
  </si>
  <si>
    <t>13.18.3</t>
  </si>
  <si>
    <t>К1. Научные коллаборации с участием представителей Университета (11.4.1)</t>
  </si>
  <si>
    <t>П11.1.1</t>
  </si>
  <si>
    <t>П11.1.2</t>
  </si>
  <si>
    <t>П11.1.3</t>
  </si>
  <si>
    <t>П11.1.4</t>
  </si>
  <si>
    <t>П11.2.1</t>
  </si>
  <si>
    <t>П11.2.2</t>
  </si>
  <si>
    <t>П11.2.3</t>
  </si>
  <si>
    <t>П11.2.4</t>
  </si>
  <si>
    <t>Центры коллективного пользования (ЦКП)</t>
  </si>
  <si>
    <t>9.17</t>
  </si>
  <si>
    <t>9.20</t>
  </si>
  <si>
    <t>9.20.1</t>
  </si>
  <si>
    <t>9.20.2</t>
  </si>
  <si>
    <t>Прием на целевое обучение/направление</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</si>
  <si>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</si>
  <si>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</si>
  <si>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</si>
  <si>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</si>
  <si>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Комментарий (онлайн, офлайн)</t>
  </si>
  <si>
    <t>7.1. Программы дополнительного образования</t>
  </si>
  <si>
    <t>7. Программы профессионального дополнительного образования</t>
  </si>
  <si>
    <t>Значение</t>
  </si>
  <si>
    <t>П11. Центры коллективного пользования (ЦКП) Университета (13.18.3)</t>
  </si>
  <si>
    <t>П11.1. Центры коллективного пользования принадлежащие Университету</t>
  </si>
  <si>
    <t>П11.2. Центры коллективного пользования сторонние, в которых заняты сотрудники Университета</t>
  </si>
  <si>
    <t>Академическая мобильность ППС и исследователей вуза в 2019/20 учебном году: чтение лекций, участие в совместных исследованиях и т.п., чел.</t>
  </si>
  <si>
    <t>К2. Участие представителей Университета в международных и российских конференциях (11.5.1)</t>
  </si>
  <si>
    <t>К2.1</t>
  </si>
  <si>
    <t>К3. Журналы Университета, индексируемые Scopus и/или Web of Science (11.6.4)</t>
  </si>
  <si>
    <t>ОП Бакалавриата на иностранных языках (названия)</t>
  </si>
  <si>
    <t>Перечислить заказчиков</t>
  </si>
  <si>
    <t>8. Научно-Педагогический состав Университета (осень 2020 г.). (Численность сотрудников, с которыми заключен контракт)</t>
  </si>
  <si>
    <t>Число слушателей, прошедших обучение по программам ДО в 2020 г., чел.</t>
  </si>
  <si>
    <t>Число слушателей, прошедших обучение по программам ДПО в 2020 г., чел.</t>
  </si>
  <si>
    <t>Обучалось в 2020/21 учебном году, чел.</t>
  </si>
  <si>
    <t>Принято в 2020 г., чел</t>
  </si>
  <si>
    <t>Всего выпущено в 2020 г., чел.</t>
  </si>
  <si>
    <t>Выпущено с защитой диссертации в 2020 г., чел.</t>
  </si>
  <si>
    <t>5. Число ООП (направлений подготовки (специальностей)) ВО, реализуемых Университетом; число студентов, обучавшихся по этим ООП, а также принятые, выпущенные и отчисленные в 2020/21 учебном году</t>
  </si>
  <si>
    <t>Обучалось, на начало 2020/21 уч. г., чел.</t>
  </si>
  <si>
    <t>Принято в 2020 г., чел.</t>
  </si>
  <si>
    <t>Выпущено в 2020 г., чел.</t>
  </si>
  <si>
    <t>Отчислено в 2020/21 уч. г., чел.</t>
  </si>
  <si>
    <t>Отчисленно в 2020/21 уч. г., чел.</t>
  </si>
  <si>
    <t>4. Организация работы со школами и учреждениями довузовской подготовки в 2020/21 учебном году</t>
  </si>
  <si>
    <t>3. Участие вуза в организации школьных олимпиад в 2020/21 учебном году (проведенные и планируемые до конца у.г.)</t>
  </si>
  <si>
    <t>2. Абитуриенты, принятые в 2020/21 учебном году на ОП бакалавриата и специалитета</t>
  </si>
  <si>
    <t>1. Качество абитуриентов, принятых в 2020/21 учебном году по результатам ЕГЭ</t>
  </si>
  <si>
    <t>9. Ресурсы Университета, 2020 год</t>
  </si>
  <si>
    <t>Доход  от Центров коллективного пользования (ЦКП), тыс. руб.</t>
  </si>
  <si>
    <t>Фонд целевого капитала (эндаумент) (по состоянию на 31.12.2020 г.): объем, тыс. руб.</t>
  </si>
  <si>
    <t>Доходность Фонда целевого капитала в 2020 г., %</t>
  </si>
  <si>
    <t>10. Международная и межрегиональная деятельность Университета в 2020/21 учебном году</t>
  </si>
  <si>
    <t>Студенческая мобильность в 2020/21 учебном году: выезд на включенное обучение, по программам обмена и т.п., чел.</t>
  </si>
  <si>
    <t>Число российских студентов Университета, получивших второй диплом в университете-партнере в 2020 году</t>
  </si>
  <si>
    <t>Число иностранных студентов, получивших второй диплом в Университете в 2020 году</t>
  </si>
  <si>
    <t>Число выпускников - магистров (специалистов), получивших в 2020 году Европейское приложение к диплому, чел.</t>
  </si>
  <si>
    <t>Число выпускников - бакалавров и специалистов, поступивших в 2020 году в магистратуры зарубежных университетов, чел.</t>
  </si>
  <si>
    <t>Число выпускников - бакалавров и специалистов, поступивших в 2020 году в магистратуры других российских университетов, чел.</t>
  </si>
  <si>
    <t>Прием в 2020 году на ОП магистратуры выпускников бакалавриата зарубежных университетов, чел.</t>
  </si>
  <si>
    <t>Прием в 2020 году на ОП магистратуры выпускников бакалавриата и специалитета других российских университетов, чел.</t>
  </si>
  <si>
    <t>Число защит диссертаций в Университете в 2020, в т.ч.:</t>
  </si>
  <si>
    <t>Число защит диссертаций сотрудниками вуза в дисертационных советах других научно-образовательных учереждений в 2020, в т.ч.:</t>
  </si>
  <si>
    <t>Объем научной продукции в 2020 г. - число публикаций (ед.), в т.ч:</t>
  </si>
  <si>
    <t>Зарегистрированные в 2020 г. авторские права на произведения науки, литературы, искусства, дизайна, ед.</t>
  </si>
  <si>
    <t>Число выпусков в 2020 г.</t>
  </si>
  <si>
    <t>Число опубликованных статей в 2020 году</t>
  </si>
  <si>
    <t>Доля публикаций авторов Университета в 2020 г., %</t>
  </si>
  <si>
    <r>
      <t xml:space="preserve">Гендерное распределение студентов, обучавшихся в 2020/21 учебном году, </t>
    </r>
    <r>
      <rPr>
        <b/>
        <sz val="11"/>
        <rFont val="Calibri"/>
        <family val="2"/>
        <charset val="204"/>
        <scheme val="minor"/>
      </rPr>
      <t>М, %</t>
    </r>
  </si>
  <si>
    <r>
      <t xml:space="preserve">Доля выпускников </t>
    </r>
    <r>
      <rPr>
        <b/>
        <sz val="11"/>
        <rFont val="Calibri"/>
        <family val="2"/>
        <charset val="204"/>
        <scheme val="minor"/>
      </rPr>
      <t>2019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</si>
  <si>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2019 год</t>
    </r>
    <r>
      <rPr>
        <sz val="11"/>
        <rFont val="Calibri"/>
        <family val="2"/>
        <charset val="204"/>
        <scheme val="minor"/>
      </rPr>
      <t>а в течение одного года после окончания обучения, ед.</t>
    </r>
  </si>
  <si>
    <t>Число соглашений Университета с заказчиками об организации производственной практики (2020/21 уч.г.), целевой подготовке и трудоустройству выпускников, ед.</t>
  </si>
  <si>
    <t>Число мероприятий 2020 г., в которых были задействованы волонтеры из числа обучающихся в Университете, ед.</t>
  </si>
  <si>
    <t>Число мест для практики в 2020/21 у.г., ед.</t>
  </si>
  <si>
    <t>Число обучавшихся в 2020 г. студентов в рамках целевой подготовки, чел.</t>
  </si>
  <si>
    <t>Число выпущенных в 2020 г. "целевиков", чел.</t>
  </si>
  <si>
    <t>Число трудоустроенных выпускников 2019 г., чел.</t>
  </si>
  <si>
    <t>Портфель российских патентов Университета (число патентов, поддерживаемых на 31.12.2020 г.)</t>
  </si>
  <si>
    <t>Число полученных сотрудниками Университета российских патентов в течение 2020 г.</t>
  </si>
  <si>
    <t>Число поданных заявок на получение сотрудниками Университета российских патентов в течение 2020 г.</t>
  </si>
  <si>
    <t>Портфель международных патентов Университета (число патентов, поддерживаемых на 31.12.2020 г.)</t>
  </si>
  <si>
    <t>Число полученных сотрудниками Университета международных патентов в течение 2020 г.</t>
  </si>
  <si>
    <t>Число поданных заявок на получение сотрудниками Университета международных патентов в течение 2020 г.</t>
  </si>
  <si>
    <t>Клинические и доклинические испытания, испытания InSilico, проводившиеся Университетом в 2020 г.</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</si>
  <si>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</si>
  <si>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</si>
  <si>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</si>
  <si>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Число занятых обучающихся в 2020 г., чел.</t>
  </si>
  <si>
    <t>Число проведенных обучающимися в 2020 консультаций, ед.</t>
  </si>
  <si>
    <t>Объем финансирования, привлеченного в рамках испытания в 2020 г., тыс. руб.</t>
  </si>
  <si>
    <t>Аудитория в 2020 году, чел.</t>
  </si>
  <si>
    <t>Публикаций в период 2016-2020 гг., ед.</t>
  </si>
  <si>
    <t>ЕСТ: Публикаций в период 2016-2020 гг., ед.</t>
  </si>
  <si>
    <t>ЕСТ: Цитирований статей, опубликованных в период 2016-2020 гг., ед.</t>
  </si>
  <si>
    <t>ИНЖ: Публикаций в период 2016-2020 гг., ед.</t>
  </si>
  <si>
    <t>ИНЖ: Цитирований статей, опубликованных в период 2016-2020 гг., ед.</t>
  </si>
  <si>
    <t>ЖЗН: Публикаций в период 2016-2020 гг., ед.</t>
  </si>
  <si>
    <t>ЖЗН: Цитирований статей, опубликованных в период 2016-2020 гг., ед.</t>
  </si>
  <si>
    <t>МЕД: Публикаций в период 2016-2020 гг., ед.</t>
  </si>
  <si>
    <t>МЕД: Цитирований статей, опубликованных в период 2016-2020 гг., ед.</t>
  </si>
  <si>
    <t>СОЦ: Публикаций в период 2016-2020 гг., ед.</t>
  </si>
  <si>
    <t>СОЦ: Цитирований статей, опубликованных в период 2016-2020 гг., ед.</t>
  </si>
  <si>
    <t>ГУМ: Публикаций в период 2016-2020 гг., ед.</t>
  </si>
  <si>
    <t>ГУМ: Цитирований статей, опубликованных в период 2016-2020 гг., ед.</t>
  </si>
  <si>
    <t>Цитирований статей, опубликованных в период 2016 - 2020 гг., ед.</t>
  </si>
  <si>
    <t>Центр коллективного пользования (ЦКП) Университета</t>
  </si>
  <si>
    <t>Число выпускников целевой подготовки в 2020/21 у.г., чел.</t>
  </si>
  <si>
    <t>Комментарий - особые условия 2020 года: онлайн/офлайн</t>
  </si>
  <si>
    <t>Комментарий (особые условия 2020/21 у.г.)</t>
  </si>
  <si>
    <t>Число иностранных граждан, обучавшихся в 2020/21 у.г. на подготовительном факультете, чел.</t>
  </si>
  <si>
    <t>Комментарий - особые условия 2020/21 у.г.</t>
  </si>
  <si>
    <t xml:space="preserve">Число иностранных студентов, всего, чел.  </t>
  </si>
  <si>
    <t>Специализированные аудитории, оборудованные для лиц с ограниченными возможностями (нарушения опорно-двигательного аппарата, нарушения зрения, нарушения слуха ), расположены по адресу: ул. Красноказарменная, д.14, ауд. И-105, И-106, профилакторий (медкабинеты 1-этаж), г. Москва, ул. Энергетическая,д.8,кор.3. Имеются выделенные стоянки автотранспортных средств для инвалидов, поручни, пандусы, доступные входные группы. Подготовка инвалидов и лиц с ОВЗ к поступлению в образовательные организации высшего образования может проводиться с применением дистанционных образовательных технологий. Институты Университета совместно с Управлением социальной и воспитательной работы осуществляют сопровождение инклюзивного обучения инвалидов, решение вопросов развития и обслуживания информационно-технологической базы инклюзивного обучения, программ дистанционного обучения инвалидов.</t>
  </si>
  <si>
    <t>Цель здоровьесохраняющих технологий обучения — обеспечить учащимся возможность сохранить здоровье в период  обучения, сформировать необходимые знания, умения и навыки здорового образа жизни. В Университете для занятий спортом имеется широкая инфраструктура  включающая в себя: стадион "Энергия",2-й Краснокурсантский проезд, д. 12, для занятий спортом,  спортивные площадки ( 5 дорожек по 400 метров, 1 дорожка – 100 метров, 2 дорожки по 160 метров в манеже,2 мини-футбольных поля 22x44 м. с искусственным покрытием, большое футбольное поле 108х68 м., 4 открытых теннисных корта покрыты тенниситом - специальным спортивным грунтом. Плавательный бассейн ,Энергетический проезд, д. 3, стр. 3, на 4 дорожки по 25 метров с ультрафиолетовой обработкой воды, оснащенный современным оборудованием. В бассейне проводятся курсы обучения плаванию, занятия оздоровительным и спортивным плаванием, аквааэробикой. Физкультурный корпус "Ф", Энергетический пр., д.3., стр.2,  Центр подготовки и переподготовки «Институт развития самбо им. А.А. Харлампиева».</t>
  </si>
  <si>
    <t>МОУ СШ №14 "Зеленый шум" (Предуниверситарий МЭИ)</t>
  </si>
  <si>
    <t>Волжский</t>
  </si>
  <si>
    <t>ГБОУ города Москвы "Школа "Содружество"</t>
  </si>
  <si>
    <t>Москва</t>
  </si>
  <si>
    <t>ГБОУ города Москвы "Школа № 498"</t>
  </si>
  <si>
    <t>ГБОУ города Москвы "Школа № 504"</t>
  </si>
  <si>
    <t>ГБОУ города Москвы "Школа "Марьино" имени маршала авиации А.Е. Голованова"</t>
  </si>
  <si>
    <t>4.6</t>
  </si>
  <si>
    <t>ГБОУ города Москвы "Школа № 1207"</t>
  </si>
  <si>
    <t>4.7</t>
  </si>
  <si>
    <t>ГБОУ города Москвы "Школа № 1363"</t>
  </si>
  <si>
    <t>4.8</t>
  </si>
  <si>
    <t>ГБОУ города Москвы "Школа № 1394 "На набережной"</t>
  </si>
  <si>
    <t>4.9</t>
  </si>
  <si>
    <t>ГБОУ города Москвы "Школа № 1522 имени В.И. Чуркина"</t>
  </si>
  <si>
    <t>4.10</t>
  </si>
  <si>
    <t>ГБОУ города Москвы "Школа № 2089"</t>
  </si>
  <si>
    <t>4.11</t>
  </si>
  <si>
    <t>ГБОУ города Москвы "Школа № 1502 "Энергия"</t>
  </si>
  <si>
    <t>4.12</t>
  </si>
  <si>
    <t>МБОУ "ЛИЦЕЙ" г.о. Балашиха</t>
  </si>
  <si>
    <t>Балашиха</t>
  </si>
  <si>
    <t>4.13</t>
  </si>
  <si>
    <t>МОУ "Лицей №1"</t>
  </si>
  <si>
    <t>Подольск</t>
  </si>
  <si>
    <t>4.14</t>
  </si>
  <si>
    <t>МОУ "Гимназия №2" города Раменское</t>
  </si>
  <si>
    <t>Раменское</t>
  </si>
  <si>
    <t>4.15</t>
  </si>
  <si>
    <t>МОУ Гимназия №43 муниципального образования г.о. Люберцы</t>
  </si>
  <si>
    <t>Люберцы</t>
  </si>
  <si>
    <t>4.16</t>
  </si>
  <si>
    <t>МБОУ "Гимназия №1 имени Героя Российской Федерации А.В. Баландина" г.о. Балашиха</t>
  </si>
  <si>
    <t>4.17</t>
  </si>
  <si>
    <t xml:space="preserve">МБОУ «Лицей №18» города Новочебоксарска </t>
  </si>
  <si>
    <t>Новочебоксарск</t>
  </si>
  <si>
    <t>4.18</t>
  </si>
  <si>
    <t>ГБОУ города Москвы "Многопрофильная школа № 1449 имени Героя Советского Союза М.В. Водопьянова"</t>
  </si>
  <si>
    <t>4.19</t>
  </si>
  <si>
    <t>ГБОУ города Москвы "Школа № 1359 имени авиаконструктора М.Л. Миля"</t>
  </si>
  <si>
    <t>4.20</t>
  </si>
  <si>
    <t>ГБОУ города Москвы "Школа № 1905"</t>
  </si>
  <si>
    <t>4.21</t>
  </si>
  <si>
    <t>ГБОУ города Москвы "Школа № 444"</t>
  </si>
  <si>
    <t>4.22</t>
  </si>
  <si>
    <t>ГБОУ города Москвы "Школа № 1362"</t>
  </si>
  <si>
    <t>4.23</t>
  </si>
  <si>
    <t>ГБОУ города Москвы "Школа № 1357 "На Братиславской"</t>
  </si>
  <si>
    <t>4.24</t>
  </si>
  <si>
    <t>ГБОУ города Москвы "Школа в Капотне"</t>
  </si>
  <si>
    <t>4.25</t>
  </si>
  <si>
    <t>МАОУ СОШ № 64 г. Екатеринбурга</t>
  </si>
  <si>
    <t>Екатеринбург</t>
  </si>
  <si>
    <t>4.26</t>
  </si>
  <si>
    <t>МБОУ Лицей г. Нижний Тагил</t>
  </si>
  <si>
    <t>Нижний Тагил</t>
  </si>
  <si>
    <t>4.27</t>
  </si>
  <si>
    <t>МОУ "Кораблинская СШ им. Героя РФ И.В. Сарычева"</t>
  </si>
  <si>
    <t>Кораблино</t>
  </si>
  <si>
    <t>4.28</t>
  </si>
  <si>
    <t>МБОУ Саввинская СОШ Одинцовского района</t>
  </si>
  <si>
    <t>п. Саввинская Слобода</t>
  </si>
  <si>
    <t>4.29</t>
  </si>
  <si>
    <t>Средняя школа №58 с углубленным изучением предметов естественно-математического цикла города Ярославля</t>
  </si>
  <si>
    <t>Ярославль</t>
  </si>
  <si>
    <t>4.30</t>
  </si>
  <si>
    <t>ГБОУ города Москвы "Школа № 1637"</t>
  </si>
  <si>
    <t>4.31</t>
  </si>
  <si>
    <t>МБОУ СОШ «Школа будущего» п. Большое Исаково Гурьевского района Калиниградской области</t>
  </si>
  <si>
    <t>Калининград</t>
  </si>
  <si>
    <t>4.32</t>
  </si>
  <si>
    <t>ГБОУ города Москвы "Школа № 1591"</t>
  </si>
  <si>
    <t>4.33</t>
  </si>
  <si>
    <t>МАОУ «Физико-математический лицей № 93» городского округа город Уфа</t>
  </si>
  <si>
    <t>Уфа</t>
  </si>
  <si>
    <t>4.34</t>
  </si>
  <si>
    <t>ГБОУ города Москвы "Школа № 1503"</t>
  </si>
  <si>
    <t>4.35</t>
  </si>
  <si>
    <t>ГБОУ города Москвы "Школа № 17"</t>
  </si>
  <si>
    <t>4.36</t>
  </si>
  <si>
    <t>ГБОУ города Москвы "Школа № 648 имени Героя Российской Федерации А.Г. Карлова"</t>
  </si>
  <si>
    <t>4.37</t>
  </si>
  <si>
    <t>МБОУ «Башкирский лицей №136» городского округа город Уфа</t>
  </si>
  <si>
    <t>4.38</t>
  </si>
  <si>
    <t>ГБОУ города Москвы "Школа № 1501"</t>
  </si>
  <si>
    <t>4.39</t>
  </si>
  <si>
    <t xml:space="preserve">ГБОУ города Москвы "Школа № 1354 "Вектор" </t>
  </si>
  <si>
    <t>4.40</t>
  </si>
  <si>
    <t>ГБОУ города Москвы "Школа № 1797 "Богородская"</t>
  </si>
  <si>
    <t>4.41</t>
  </si>
  <si>
    <t>ГБОУ города Москвы "Школа № 1985"</t>
  </si>
  <si>
    <t>4.42</t>
  </si>
  <si>
    <t>ГБОУ города Москвы "Школа № 1575"</t>
  </si>
  <si>
    <t>4.43</t>
  </si>
  <si>
    <t>МОУ СОШ № 15 с УИОП</t>
  </si>
  <si>
    <t>Электросталь</t>
  </si>
  <si>
    <t>4.44</t>
  </si>
  <si>
    <t>ГБОУ города Москвы "Школа № 1482"</t>
  </si>
  <si>
    <t>4.45</t>
  </si>
  <si>
    <t>ГБОУ города Москвы "Школа "Кузьминки"</t>
  </si>
  <si>
    <t>4.46</t>
  </si>
  <si>
    <t>ГБОУ города Москвы "Школа №185 имени имени Героя Советского Союза, Героя Социалистического Труда В.С. Гризодубовой"</t>
  </si>
  <si>
    <t>4.47</t>
  </si>
  <si>
    <t>ГБОУ города Москвы "Школа №1228 "Лефортово"</t>
  </si>
  <si>
    <t>4.48</t>
  </si>
  <si>
    <t>ГБОУ города Москвы "Школа №1246"</t>
  </si>
  <si>
    <t>4.49</t>
  </si>
  <si>
    <t>МОУ "Лицей №5 им. Ю.А.Гагарина"</t>
  </si>
  <si>
    <t>Волгоград</t>
  </si>
  <si>
    <t>4.50</t>
  </si>
  <si>
    <t>СО ГБОУ с интернатом "Лицей им. Кирилла и Мефодия"</t>
  </si>
  <si>
    <t>Смоленск</t>
  </si>
  <si>
    <t>4.51</t>
  </si>
  <si>
    <t>ГБОУ города Москвы "Образовательный центр "Протон"</t>
  </si>
  <si>
    <t>4.52</t>
  </si>
  <si>
    <t>ГБОУ города Москвы "Школа №949"</t>
  </si>
  <si>
    <t>4.53</t>
  </si>
  <si>
    <t>ГАОУ города Москвы "Школа №548 "Царицыно"</t>
  </si>
  <si>
    <t>4.54</t>
  </si>
  <si>
    <t>ГБОУ города Москвы "Школа №1793 имени Героя Советского Союза А.К. Новикова"</t>
  </si>
  <si>
    <t>4.55</t>
  </si>
  <si>
    <t>ГБОУ города Москвы "Школа Глория"</t>
  </si>
  <si>
    <t>должны проживать 4 091/ в связи с пандемией проживает  3 794</t>
  </si>
  <si>
    <t>-</t>
  </si>
  <si>
    <t>1021 </t>
  </si>
  <si>
    <t>65 </t>
  </si>
  <si>
    <t> 368</t>
  </si>
  <si>
    <t>22 </t>
  </si>
  <si>
    <t>11 </t>
  </si>
  <si>
    <t>341 </t>
  </si>
  <si>
    <t>327 </t>
  </si>
  <si>
    <t>14 </t>
  </si>
  <si>
    <t>Обследование и наладка опорно-подвесных систем</t>
  </si>
  <si>
    <t>юрлица</t>
  </si>
  <si>
    <t>офлайн</t>
  </si>
  <si>
    <t>7.2</t>
  </si>
  <si>
    <t>Профессиональная подготовка в сфере обращения с отходами I-IV классов опасности</t>
  </si>
  <si>
    <t>7.3</t>
  </si>
  <si>
    <t>Ремонт оборудования тепловых электрических станций (ТЭС)</t>
  </si>
  <si>
    <t>7.4</t>
  </si>
  <si>
    <t>Эксплуатация электротехнического оборудования тепловых электрических станций (ТЭС)</t>
  </si>
  <si>
    <t>7.5</t>
  </si>
  <si>
    <t>Тепловые электрические станции</t>
  </si>
  <si>
    <t>юрлица, физлица</t>
  </si>
  <si>
    <t>7.6</t>
  </si>
  <si>
    <t>Электрические станции</t>
  </si>
  <si>
    <t>7.7</t>
  </si>
  <si>
    <t>Электроэнергетические системы и сети</t>
  </si>
  <si>
    <t>7.8</t>
  </si>
  <si>
    <t>Автоматика и телемеханика на  железнодорожном транспорте</t>
  </si>
  <si>
    <t>физлица</t>
  </si>
  <si>
    <t>7.9</t>
  </si>
  <si>
    <t>Подвижной состав железных дорог. Вагоны</t>
  </si>
  <si>
    <t>7.10</t>
  </si>
  <si>
    <t>Подвижной состав железных дорог. Локомотивы</t>
  </si>
  <si>
    <t>7.11</t>
  </si>
  <si>
    <t>Промышленное и гражданское строительство</t>
  </si>
  <si>
    <t>7.12</t>
  </si>
  <si>
    <t>Строительство железных дорог. Управление техническим состоянием  железнодорожного пути</t>
  </si>
  <si>
    <t>7.13</t>
  </si>
  <si>
    <t>Электроснабжение  железных дорог</t>
  </si>
  <si>
    <t>7.14</t>
  </si>
  <si>
    <t>Контрольно-измерительные приборы и автоматика котельных и тепловой части электрических станций</t>
  </si>
  <si>
    <t>7.15</t>
  </si>
  <si>
    <t>Курсы целевого назначения для персонала, обслуживающего паровые и водогрейные котлы и сосуды, работающие под давлением, трубопроводы пара  и горячей воды</t>
  </si>
  <si>
    <t>7.16</t>
  </si>
  <si>
    <t>Метрологическое обеспечение: приборы и диагностика энергетического оборудования</t>
  </si>
  <si>
    <t>7.17</t>
  </si>
  <si>
    <t>Оперативное управление котельным оборудованием тепловых электрических станций</t>
  </si>
  <si>
    <t>7.18</t>
  </si>
  <si>
    <t>Оперативное управление турбинным оборудованием тепловых электрических станций</t>
  </si>
  <si>
    <t>7.19</t>
  </si>
  <si>
    <t>Оперативное управление электрическим оборудованием электрических станций, подстанций и сетей</t>
  </si>
  <si>
    <t>7.20</t>
  </si>
  <si>
    <t>Парогазовые и газотурбинные установки тепловых электрических станций</t>
  </si>
  <si>
    <t>7.21</t>
  </si>
  <si>
    <t>Повышение эффективности, экономичности и безопасной эксплуатации электрических сетей</t>
  </si>
  <si>
    <t>7.22</t>
  </si>
  <si>
    <t>Повышение эффективности, экономичности и безопасности тепломеханического оборудования в стационарных и переходных режимах эксплуатации ТЭС</t>
  </si>
  <si>
    <t>7.23</t>
  </si>
  <si>
    <t>7.24</t>
  </si>
  <si>
    <t>Проведение энергетических обследований с целью повышения энергетической эффективности и энергосбережения</t>
  </si>
  <si>
    <t>7.25</t>
  </si>
  <si>
    <t>Ремонт, диагностика и продление ресурса электрического оборудования</t>
  </si>
  <si>
    <t>7.26</t>
  </si>
  <si>
    <t>Устройство и обслуживание релейной защиты и автоматики тепловых электрических станций</t>
  </si>
  <si>
    <t>7.27</t>
  </si>
  <si>
    <t>Учет электрической энергии. Обслуживание измерительных комплексов по учету электрической энергии</t>
  </si>
  <si>
    <t>7.28</t>
  </si>
  <si>
    <t>Химико-технологические процессы водоподготовки на тепловых электрических станциях</t>
  </si>
  <si>
    <t>7.29</t>
  </si>
  <si>
    <t>Химический контроль на тепловых электрических станциях</t>
  </si>
  <si>
    <t>7.30</t>
  </si>
  <si>
    <t>Эксплуатация, техническое обслуживание и ремонт электрического оборудования промышленных предприятий</t>
  </si>
  <si>
    <t>7.31</t>
  </si>
  <si>
    <t>Энергоменеджмент промышленного предприятия</t>
  </si>
  <si>
    <t>7.32</t>
  </si>
  <si>
    <t>Энергосбережение в системах электроснабжения</t>
  </si>
  <si>
    <t>7.33</t>
  </si>
  <si>
    <t>Технология производства и передачи электрической энергии в современных условиях</t>
  </si>
  <si>
    <t>7.34</t>
  </si>
  <si>
    <t>Технология производства и передачи энергии в электроэнергетических системах и сетях</t>
  </si>
  <si>
    <t>7.35</t>
  </si>
  <si>
    <t>Управление государственными и муниципальными закупками</t>
  </si>
  <si>
    <t>7.36</t>
  </si>
  <si>
    <t>7.37</t>
  </si>
  <si>
    <t>Менеджмент государственных, муниципальных и корпоративных закупок" с присвоением квалификации "Специалист в сфере закупок</t>
  </si>
  <si>
    <t>онлайн</t>
  </si>
  <si>
    <t>7.38</t>
  </si>
  <si>
    <t>7.39</t>
  </si>
  <si>
    <t>7.40</t>
  </si>
  <si>
    <t>Менеджмент государственных, муниципальных и корпоративных закупок" с присвоением квалификации "Эксперт в сфере закупок</t>
  </si>
  <si>
    <t>7.41</t>
  </si>
  <si>
    <t>7.42</t>
  </si>
  <si>
    <t>7.43</t>
  </si>
  <si>
    <t>Менеджмент закупок товаров, работ, услуг отдельными видами юридических лиц" с присвоением квалификации "Специалист в сфере закупок</t>
  </si>
  <si>
    <t>7.44</t>
  </si>
  <si>
    <t>Автоматизация образовательного процесса на базе ЭИОС "Электронный МЭИ</t>
  </si>
  <si>
    <t>7.45</t>
  </si>
  <si>
    <t>Автоматизация проектирования электрических частей электростанций и подстанций</t>
  </si>
  <si>
    <t>7.46</t>
  </si>
  <si>
    <t>Автоматизация учебного процесса в ЭИОС "Прометей</t>
  </si>
  <si>
    <t>7.47</t>
  </si>
  <si>
    <t>Автоматизация учебного процесса по дополнительным и дистанционным программам в ЭИОС "Прометей</t>
  </si>
  <si>
    <t>7.48</t>
  </si>
  <si>
    <t>Актуальные вопросы синтеза регуляторов в электроприводах  и методические аспекты их преподавания</t>
  </si>
  <si>
    <t>7.49</t>
  </si>
  <si>
    <t>Балльно-рейтинговая система учета достижений студентов в учебной, научной и социальной деятельности (ЭИОС "БАРС")</t>
  </si>
  <si>
    <t>7.50</t>
  </si>
  <si>
    <t>Вероятностные методы строительной механики и теория надежности</t>
  </si>
  <si>
    <t>7.51</t>
  </si>
  <si>
    <t>Геометрическое моделирование</t>
  </si>
  <si>
    <t>7.52</t>
  </si>
  <si>
    <t>Гидроэнергетические установки</t>
  </si>
  <si>
    <t>7.53</t>
  </si>
  <si>
    <t>Деловые коммуникации и академическое письмо</t>
  </si>
  <si>
    <t>7.54</t>
  </si>
  <si>
    <t>Инженерно-геодезические изыскания для строительства</t>
  </si>
  <si>
    <t>7.55</t>
  </si>
  <si>
    <t>Информатизация инженерного образования</t>
  </si>
  <si>
    <t>7.56</t>
  </si>
  <si>
    <t>Использование Cisco Webex в образовательной деятельности</t>
  </si>
  <si>
    <t>7.57</t>
  </si>
  <si>
    <t>Лабораторные работы по курсу «Общей физики» с удаленным доступом через Интернет</t>
  </si>
  <si>
    <t>7.58</t>
  </si>
  <si>
    <t>Математическая статистика</t>
  </si>
  <si>
    <t>7.59</t>
  </si>
  <si>
    <t>Мировые цвилизации, философии, культуры</t>
  </si>
  <si>
    <t>7.60</t>
  </si>
  <si>
    <t>Модерация проектной деятельности обучающихся как форма воспитательного процесса в университете</t>
  </si>
  <si>
    <t>7.61</t>
  </si>
  <si>
    <t>Новые информационно-измерительные системы и технологии в лабораторном, промышленном теплофизическом эксперименте</t>
  </si>
  <si>
    <t>7.62</t>
  </si>
  <si>
    <t>Образовательное право</t>
  </si>
  <si>
    <t>7.63</t>
  </si>
  <si>
    <t>Организация мониторинга и диагностики стротельных объектов</t>
  </si>
  <si>
    <t>7.64</t>
  </si>
  <si>
    <t>Основы академических коммуникаций</t>
  </si>
  <si>
    <t>7.65</t>
  </si>
  <si>
    <t>Основы кибербезопасности</t>
  </si>
  <si>
    <t>7.66</t>
  </si>
  <si>
    <t>Педагогические технологии подготовки кадров высшей квалификации</t>
  </si>
  <si>
    <t>7.67</t>
  </si>
  <si>
    <t>Педагогическое образование: теория и методика преподавания философии, социологии, психологии</t>
  </si>
  <si>
    <t>7.68</t>
  </si>
  <si>
    <t>Подготовка электронных учебных изданий</t>
  </si>
  <si>
    <t>7.69</t>
  </si>
  <si>
    <t>Правоведение</t>
  </si>
  <si>
    <t>7.70</t>
  </si>
  <si>
    <t>Практическая психология</t>
  </si>
  <si>
    <t>7.71</t>
  </si>
  <si>
    <t>Применение программы Matlab</t>
  </si>
  <si>
    <t>7.72</t>
  </si>
  <si>
    <t>Проведение испытаний образцов и элементов конструкции летательных аппаратов на прямое воздействие молнии</t>
  </si>
  <si>
    <t>7.73</t>
  </si>
  <si>
    <t>Производство строительных материалов, изделий и конструкций</t>
  </si>
  <si>
    <t>7.74</t>
  </si>
  <si>
    <t>Противодействие коррупции: новые направления</t>
  </si>
  <si>
    <t>7.75</t>
  </si>
  <si>
    <t>Работа с информационной системой «Результативность и управление рисками – программа комплексного развития»</t>
  </si>
  <si>
    <t>7.76</t>
  </si>
  <si>
    <t>Разработка и обновление образовательных программ высшего образования</t>
  </si>
  <si>
    <t>7.77</t>
  </si>
  <si>
    <t>Разработка программ дополнительного образования с учетом профессиональных стандартов</t>
  </si>
  <si>
    <t>7.78</t>
  </si>
  <si>
    <t>Разработка электронных образовательных ресурсов: развитие качественного наполнения ЭИОС</t>
  </si>
  <si>
    <t>7.79</t>
  </si>
  <si>
    <t>Современные интернет-технологии для образования и науки</t>
  </si>
  <si>
    <t>7.80</t>
  </si>
  <si>
    <t>Современные проблемы химии</t>
  </si>
  <si>
    <t>7.81</t>
  </si>
  <si>
    <t>Современные технологии производства тепловой и электрической энергии</t>
  </si>
  <si>
    <t>7.82</t>
  </si>
  <si>
    <t>Современные физико-химические методы анализа в практике химического контроля на тепловых электрических станциях</t>
  </si>
  <si>
    <t>7.83</t>
  </si>
  <si>
    <t>Специальная оценка условий труда</t>
  </si>
  <si>
    <t>7.84</t>
  </si>
  <si>
    <t>Техника освещения</t>
  </si>
  <si>
    <t>7.85</t>
  </si>
  <si>
    <t>Технологии образования и методического обеспечения в современной высшей школе</t>
  </si>
  <si>
    <t>7.86</t>
  </si>
  <si>
    <t>Технологичии трехмерного моделирования  и инженерная графика</t>
  </si>
  <si>
    <t>7.87</t>
  </si>
  <si>
    <t>Техносферная безопасность</t>
  </si>
  <si>
    <t>7.88</t>
  </si>
  <si>
    <t>Управление проектами</t>
  </si>
  <si>
    <t>7.89</t>
  </si>
  <si>
    <t>Управление проектами в инвестиционно-строительной сфере</t>
  </si>
  <si>
    <t>7.90</t>
  </si>
  <si>
    <t>Управление университетом: профориентационная работа в высшем образовании</t>
  </si>
  <si>
    <t>7.91</t>
  </si>
  <si>
    <t>Устройство и эксплуатация систем вентиляции, кондиционирования и теплоснабжения</t>
  </si>
  <si>
    <t>7.92</t>
  </si>
  <si>
    <t>Экономика строительства и сметное дело</t>
  </si>
  <si>
    <t>7.93</t>
  </si>
  <si>
    <t>Электроснабжение промышленных предприятий и объектов инфраструктуры</t>
  </si>
  <si>
    <t>7.94</t>
  </si>
  <si>
    <t>Энергоустановки на основе возобновляемых источников энергии</t>
  </si>
  <si>
    <t>7.95</t>
  </si>
  <si>
    <t>7.96</t>
  </si>
  <si>
    <t>Основы автоматизации ТЭЦ и ТЭС</t>
  </si>
  <si>
    <t>7.97</t>
  </si>
  <si>
    <t>Информатика, вычислительная техника и электротехника на немецком языке</t>
  </si>
  <si>
    <t>7.98</t>
  </si>
  <si>
    <t>7.99</t>
  </si>
  <si>
    <t>Взрывозащищенное электрооборудование: эксплуатация, техническое обслуживание и ремонт</t>
  </si>
  <si>
    <t>7.100</t>
  </si>
  <si>
    <t>Изменения природоохранного законодательства Российской Федерации. Экологический аудит на предприятии</t>
  </si>
  <si>
    <t>7.101</t>
  </si>
  <si>
    <t>Подготовка сметной документации с использованием программы "Гранд-Смета</t>
  </si>
  <si>
    <t>7.102</t>
  </si>
  <si>
    <t>Расчет сметной стоимости на основе новой нормативной базы с применением компьютерной программы «Smeta.ru»</t>
  </si>
  <si>
    <t>7.103</t>
  </si>
  <si>
    <t>Расчет сметной стоимости на основе новой нормативной базы с применением компьютерной программы «Гранд-Смета»</t>
  </si>
  <si>
    <t>7.104</t>
  </si>
  <si>
    <t>Система экологического менеджмента. Организация и управление природоохранной деятельностью на предприятии</t>
  </si>
  <si>
    <t>7.105</t>
  </si>
  <si>
    <t>Теория и практика расчета токов короткого замыкания и уставок защит</t>
  </si>
  <si>
    <t>7.106</t>
  </si>
  <si>
    <t>Теплоэнергетика: устройство и эксплуатация</t>
  </si>
  <si>
    <t>7.107</t>
  </si>
  <si>
    <t>Устройство и эксплуатация объектов гидроэнергетики</t>
  </si>
  <si>
    <t>7.108</t>
  </si>
  <si>
    <t>Устройство, пусконаладочные работы и эксплуатация систем вентиляции, кондиционирования и теплоснабжения</t>
  </si>
  <si>
    <t>7.109</t>
  </si>
  <si>
    <t>Ценообразование и сметное нормирование. Подготовка сметной документации с использованием программы «Smeta.ru»</t>
  </si>
  <si>
    <t>7.110</t>
  </si>
  <si>
    <t>Ценообразование и сметное нормирование. Подготовка сметной документации с использованием программы «Гранд-Смета»</t>
  </si>
  <si>
    <t>7.111</t>
  </si>
  <si>
    <t>Оценка стоимости предприятия (бизнеса)</t>
  </si>
  <si>
    <t>7.112</t>
  </si>
  <si>
    <t>7.113</t>
  </si>
  <si>
    <t>Практическая психология. Конфликтология</t>
  </si>
  <si>
    <t>7.114</t>
  </si>
  <si>
    <t>7.115</t>
  </si>
  <si>
    <t>7.116</t>
  </si>
  <si>
    <t>7.117</t>
  </si>
  <si>
    <t>Служба главного энергетика: безопасная эксплуатация и менеджмент</t>
  </si>
  <si>
    <t>7.118</t>
  </si>
  <si>
    <t>7.119</t>
  </si>
  <si>
    <t>Сметное дело и экспертиза смет</t>
  </si>
  <si>
    <t>7.120</t>
  </si>
  <si>
    <t>Кибербезопасность, защита данных и технологии искусственного интеллекта в государственном управлении в условиях цифровой экономики</t>
  </si>
  <si>
    <t>7.121</t>
  </si>
  <si>
    <t>Технологии больших данных и интернета вещей в государственном управлении в условиях цифровой трансформации</t>
  </si>
  <si>
    <t>7.122</t>
  </si>
  <si>
    <t>Автоматизированные системы управления электрооборудованием  (АСУ ЭТО) электростанций и подстанций</t>
  </si>
  <si>
    <t>7.123</t>
  </si>
  <si>
    <t>7.124</t>
  </si>
  <si>
    <t>Информатика, вычислительная техника и электротехника на английском языке</t>
  </si>
  <si>
    <t>7.125</t>
  </si>
  <si>
    <t>Ультразвуковой контроль с применением системы на фазированных решётках HARFANG VEO</t>
  </si>
  <si>
    <t>7.126</t>
  </si>
  <si>
    <t>Режимы работы и эксплуатации энергоустановок</t>
  </si>
  <si>
    <t>7.127</t>
  </si>
  <si>
    <t>7.128</t>
  </si>
  <si>
    <t>АСУ ТП подстанций. Применение стандарта  МЭК 61850 в электроэнергетике</t>
  </si>
  <si>
    <t>7.129</t>
  </si>
  <si>
    <t>Виды повреждений в распределительных сетях и защита от них</t>
  </si>
  <si>
    <t>7.130</t>
  </si>
  <si>
    <t>Моделирование алгоритмов РЗА с использованием программного комплекса PSCAD</t>
  </si>
  <si>
    <t>7.131</t>
  </si>
  <si>
    <t>Применение стандарта МЭК 61850 в электроэнергетике</t>
  </si>
  <si>
    <t>7.132</t>
  </si>
  <si>
    <t>Релейная защита электроэнергетических сетей</t>
  </si>
  <si>
    <t>7.133</t>
  </si>
  <si>
    <t>Технологические локально вычислительные сети и АСУ ТП подстанций</t>
  </si>
  <si>
    <t>7.134</t>
  </si>
  <si>
    <t>Вопросы применения масел в электроэнергетике</t>
  </si>
  <si>
    <t>7.135</t>
  </si>
  <si>
    <t>Мембранные технологии в водоподготовке</t>
  </si>
  <si>
    <t>7.136</t>
  </si>
  <si>
    <t>Энергосбережение и энергетическая эффективность предприятий и организаций</t>
  </si>
  <si>
    <t>7.137</t>
  </si>
  <si>
    <t>Охрана труда</t>
  </si>
  <si>
    <t>7.138</t>
  </si>
  <si>
    <t>Производственный менеджмент и управление проектами</t>
  </si>
  <si>
    <t>7.139</t>
  </si>
  <si>
    <t>7.140</t>
  </si>
  <si>
    <t>Управление проектами в электроэнергетике</t>
  </si>
  <si>
    <t>7.141</t>
  </si>
  <si>
    <t>Проектирование и техническое сопровождение компьютерных сетей</t>
  </si>
  <si>
    <t>7.142</t>
  </si>
  <si>
    <t>Переводчик в сфере профессиональной коммуникации (английский язык)</t>
  </si>
  <si>
    <t>7.143</t>
  </si>
  <si>
    <t>Воздушные линии электропередачи напряжением 35 КВ и выше</t>
  </si>
  <si>
    <t>7.144</t>
  </si>
  <si>
    <t>Испытание, диагностика и оценка состояния электрооборудования распределительных электрических сетей до 110 КВ</t>
  </si>
  <si>
    <t>7.145</t>
  </si>
  <si>
    <t>Контроль качества электрической энергии</t>
  </si>
  <si>
    <t>7.146</t>
  </si>
  <si>
    <t>Оперативное управление электрическими сетями 0,4-6-10 кВ</t>
  </si>
  <si>
    <t>7.147</t>
  </si>
  <si>
    <t>Оперативное управление электрическими сетями 35-110 кВ</t>
  </si>
  <si>
    <t>7.148</t>
  </si>
  <si>
    <t>Подстанции распределительного электросетевого комплекса</t>
  </si>
  <si>
    <t>7.149</t>
  </si>
  <si>
    <t>Учет и сбыт электроэнергии</t>
  </si>
  <si>
    <t>7.150</t>
  </si>
  <si>
    <t>Эксплуатация распределительных электрических сетей</t>
  </si>
  <si>
    <t>7.151</t>
  </si>
  <si>
    <t>7.152</t>
  </si>
  <si>
    <t>Внедрение профессий Future Skills в образовательный процесс</t>
  </si>
  <si>
    <t>7.153</t>
  </si>
  <si>
    <t>Организация и проведение занятий по базовой физике для учащихся 9-11 классов ресурсных центров российского образования за рубежом</t>
  </si>
  <si>
    <t>7.154</t>
  </si>
  <si>
    <t>Основы электроэнергетики</t>
  </si>
  <si>
    <t>7.155</t>
  </si>
  <si>
    <t>Основы энергетики</t>
  </si>
  <si>
    <t>7.156</t>
  </si>
  <si>
    <t>Разработка оценочных средств в условиях реализации актуализированных ФГОС СПО</t>
  </si>
  <si>
    <t>7.157</t>
  </si>
  <si>
    <t>Релейная защита и автоматизация электроэнергетических систем</t>
  </si>
  <si>
    <t>7.158</t>
  </si>
  <si>
    <t>Системы электроснабжения. Часть 1</t>
  </si>
  <si>
    <t>7.159</t>
  </si>
  <si>
    <t>Системы электроснабжения. Часть 2</t>
  </si>
  <si>
    <t>7.160</t>
  </si>
  <si>
    <t>Управление качеством электрической энергии в системах электроснабжения и электрических сетях общего назначения</t>
  </si>
  <si>
    <t>7.161</t>
  </si>
  <si>
    <t>7.162</t>
  </si>
  <si>
    <t>Техника и электрофизика высоких напряжений</t>
  </si>
  <si>
    <t>7.163</t>
  </si>
  <si>
    <t>7.164</t>
  </si>
  <si>
    <t>Электроснабжение</t>
  </si>
  <si>
    <t>7.165</t>
  </si>
  <si>
    <t>Электроэнергетика</t>
  </si>
  <si>
    <t>7.166</t>
  </si>
  <si>
    <t>7.167</t>
  </si>
  <si>
    <t>7.168</t>
  </si>
  <si>
    <t>Диагностика электрооборудования в сетях 0,4-10 кВ</t>
  </si>
  <si>
    <t>7.169</t>
  </si>
  <si>
    <t>Изоляция и защита от перенапряжений</t>
  </si>
  <si>
    <t>7.170</t>
  </si>
  <si>
    <t>Качество и коммерческий учет электрической энергии. АСКУЭ</t>
  </si>
  <si>
    <t>7.171</t>
  </si>
  <si>
    <t>ЛЭП 35 кВ и выше</t>
  </si>
  <si>
    <t>7.172</t>
  </si>
  <si>
    <t>Оперативное управление электрическими сетями ПЭС</t>
  </si>
  <si>
    <t>7.173</t>
  </si>
  <si>
    <t>Подстанции 35 кВ и выше</t>
  </si>
  <si>
    <t>7.174</t>
  </si>
  <si>
    <t>Распределительные сети ПЭС</t>
  </si>
  <si>
    <t>7.175</t>
  </si>
  <si>
    <t>Релейная защита и автоматика</t>
  </si>
  <si>
    <t>7.176</t>
  </si>
  <si>
    <t>Современные методы диагностики твердой изоляции силовых трансформаторов</t>
  </si>
  <si>
    <t>7.177</t>
  </si>
  <si>
    <t>Современные средства автоматизации производственных процессов и производств</t>
  </si>
  <si>
    <t>7.178</t>
  </si>
  <si>
    <t>Техническое состояние и стратегия развития распределительных электрических сетей</t>
  </si>
  <si>
    <t>7.179</t>
  </si>
  <si>
    <t>Учет тепловой энергии и теплоносителя</t>
  </si>
  <si>
    <t>7.180</t>
  </si>
  <si>
    <t>Эксплуатация систем газораспределения и газопотребления</t>
  </si>
  <si>
    <t>7.181</t>
  </si>
  <si>
    <t>Эксплуатация электрических сетей ПЭС</t>
  </si>
  <si>
    <t>7.182</t>
  </si>
  <si>
    <t>Вычислительные машины, комплексы, системы и сети</t>
  </si>
  <si>
    <t>7.183</t>
  </si>
  <si>
    <t>Менеджмент в электроэнергетике и электротехнике</t>
  </si>
  <si>
    <t>7.184</t>
  </si>
  <si>
    <t>Промышленная теплоэнергетика</t>
  </si>
  <si>
    <t>7.185</t>
  </si>
  <si>
    <t>Электромеханика</t>
  </si>
  <si>
    <t>7.186</t>
  </si>
  <si>
    <t>7.187</t>
  </si>
  <si>
    <t>Расчёт технико-экономического эффекта при реализации энергосберегающих мероприятий</t>
  </si>
  <si>
    <t>7.188</t>
  </si>
  <si>
    <t>Практический курс английского языка. Уровень Upper-Intermediate</t>
  </si>
  <si>
    <t>7.189</t>
  </si>
  <si>
    <t>Переводчик в сфере профессиональной коммуникации</t>
  </si>
  <si>
    <t>7.190</t>
  </si>
  <si>
    <t>Оборудование и технология электронно-лучевой сварки</t>
  </si>
  <si>
    <t>7.191</t>
  </si>
  <si>
    <t>Теплофизические процессы в кузнечно-прессовом производстве</t>
  </si>
  <si>
    <t>7.192</t>
  </si>
  <si>
    <t>Технологии очистки возвратного производственного конденсата в энерготехнологическом комплексе тепловая электрическая станция-нефтехимическое предприятие</t>
  </si>
  <si>
    <t>7.193</t>
  </si>
  <si>
    <t>Электроизоляционная, кабельная и конденсаторная техника</t>
  </si>
  <si>
    <t>7.194</t>
  </si>
  <si>
    <t>Производственный менеджмент</t>
  </si>
  <si>
    <t>Свидетельство II-З № 10 об общественной аккредитации образовательной программы профессиональной переподготовки управленческих кадров (протокол № 20 от 14 июля 2006 г.), выданное Комиссией по организации подготовки управленческих кадров для организаций народного хозяйства Российской Федерации.</t>
  </si>
  <si>
    <t>7.195</t>
  </si>
  <si>
    <t>Управление персоналом</t>
  </si>
  <si>
    <t>7.196</t>
  </si>
  <si>
    <t>Финансовый менеджмент</t>
  </si>
  <si>
    <t>7.197</t>
  </si>
  <si>
    <t>7.1.1</t>
  </si>
  <si>
    <t>Архитектура вычислительных систем. Часть 1</t>
  </si>
  <si>
    <t>7.1.2</t>
  </si>
  <si>
    <t>Архитектура вычислительных систем. Часть 2</t>
  </si>
  <si>
    <t>7.1.3</t>
  </si>
  <si>
    <t>Безопасность жизнедеятельности</t>
  </si>
  <si>
    <t>7.1.4</t>
  </si>
  <si>
    <t>Высшая математика</t>
  </si>
  <si>
    <t>7.1.5</t>
  </si>
  <si>
    <t>Инженерная экология</t>
  </si>
  <si>
    <t>7.1.6</t>
  </si>
  <si>
    <t>История</t>
  </si>
  <si>
    <t>7.1.7</t>
  </si>
  <si>
    <t>Культурология</t>
  </si>
  <si>
    <t>7.1.8</t>
  </si>
  <si>
    <t>Метрология и радиоизмерения</t>
  </si>
  <si>
    <t>7.1.9</t>
  </si>
  <si>
    <t>Организация и функционирование вычислительных систем</t>
  </si>
  <si>
    <t>7.1.10</t>
  </si>
  <si>
    <t>Теоретическая механика</t>
  </si>
  <si>
    <t>7.1.11</t>
  </si>
  <si>
    <t>Физика</t>
  </si>
  <si>
    <t>7.1.12</t>
  </si>
  <si>
    <t>Философия</t>
  </si>
  <si>
    <t>7.1.13</t>
  </si>
  <si>
    <t>Философские вопросы технических знаний</t>
  </si>
  <si>
    <t>7.1.14</t>
  </si>
  <si>
    <t>Химия</t>
  </si>
  <si>
    <t>7.1.15</t>
  </si>
  <si>
    <t>Экология</t>
  </si>
  <si>
    <t>7.1.16</t>
  </si>
  <si>
    <t>Экономика</t>
  </si>
  <si>
    <t>7.1.17</t>
  </si>
  <si>
    <t>Экономика ГЭУ</t>
  </si>
  <si>
    <t>7.1.18</t>
  </si>
  <si>
    <t>Экономика и организация производства</t>
  </si>
  <si>
    <t>7.1.19</t>
  </si>
  <si>
    <t>Экономика и управление энергетическим предприятием</t>
  </si>
  <si>
    <t>7.1.20</t>
  </si>
  <si>
    <t>Экономическая теория</t>
  </si>
  <si>
    <t>7.1.21</t>
  </si>
  <si>
    <t>Электрический привод</t>
  </si>
  <si>
    <t>7.1.22</t>
  </si>
  <si>
    <t>Электропривод и электроавтоматика в гидропневматических системах и агрегатах</t>
  </si>
  <si>
    <t>7.1.23</t>
  </si>
  <si>
    <t>7.1.24</t>
  </si>
  <si>
    <t>Электропривод мехатронных и робототехнических устройств</t>
  </si>
  <si>
    <t>7.1.25</t>
  </si>
  <si>
    <t>Электротехническое материаловедение</t>
  </si>
  <si>
    <t>7.1.26</t>
  </si>
  <si>
    <t>Иностранный язык для магистров. (Английский язык)</t>
  </si>
  <si>
    <t>7.1.27</t>
  </si>
  <si>
    <t>Специализированная корректирующая программа для студентов 1 курса (английский язык)</t>
  </si>
  <si>
    <t>7.1.28</t>
  </si>
  <si>
    <t>7.1.29</t>
  </si>
  <si>
    <t>Инженерная графика в среде AutoCAD.  Уровень 1</t>
  </si>
  <si>
    <t>7.1.30</t>
  </si>
  <si>
    <t>Инженерная графика в среде AutoCAD. Уровень 2</t>
  </si>
  <si>
    <t>7.1.31</t>
  </si>
  <si>
    <t>Начертательная геометрия и инженерная графика в среде AutoCAD. Уровень 1</t>
  </si>
  <si>
    <t>7.1.32</t>
  </si>
  <si>
    <t>Метод конечных элементов в курсе "Динамика и прочность машин</t>
  </si>
  <si>
    <t>7.1.33</t>
  </si>
  <si>
    <t>Подготовка к сдаче экзамена на вторую группу по электробезопасности "Правила работы в электроустановках</t>
  </si>
  <si>
    <t>7.1.34</t>
  </si>
  <si>
    <t>Подготовка к поступлению в МЭИ "Русский язык"</t>
  </si>
  <si>
    <t>7.1.35</t>
  </si>
  <si>
    <t>Автоматизированное конструирование механизмов и машин</t>
  </si>
  <si>
    <t>Информатика и ИКТ</t>
  </si>
  <si>
    <t>Математика</t>
  </si>
  <si>
    <t>Русский язык</t>
  </si>
  <si>
    <t>Иностранный язык</t>
  </si>
  <si>
    <t>Обществознание</t>
  </si>
  <si>
    <t>Литература</t>
  </si>
  <si>
    <t>Официальный сайт Олимпиады</t>
  </si>
  <si>
    <t>Олимпиада школьниокв "Надежда энергетики" по математике</t>
  </si>
  <si>
    <t>Олимпиада школьниокв "Надежда энергетики" по физике</t>
  </si>
  <si>
    <t>Олимпиада школьниокв "Надежда энергетики" по информатике</t>
  </si>
  <si>
    <t>3.4</t>
  </si>
  <si>
    <t>Олимпиада школьниокв "Надежда энергетики" по комплексу предметов</t>
  </si>
  <si>
    <t>3.5</t>
  </si>
  <si>
    <t>3.6</t>
  </si>
  <si>
    <t>3.7</t>
  </si>
  <si>
    <t>3.8</t>
  </si>
  <si>
    <t>3.9</t>
  </si>
  <si>
    <t>3.10</t>
  </si>
  <si>
    <t>3.11</t>
  </si>
  <si>
    <t>Официальный сайт Олимпиады с использованием ВКС</t>
  </si>
  <si>
    <t>3.12</t>
  </si>
  <si>
    <t>3.13</t>
  </si>
  <si>
    <t>НИУ "МЭИ" (Москва)</t>
  </si>
  <si>
    <t>Объединённая межвузовская математическая олимпиада школьников</t>
  </si>
  <si>
    <t>3.14</t>
  </si>
  <si>
    <t>3.15</t>
  </si>
  <si>
    <t>ФЦП «Исследования и разработки по приоритетным направлениям развития научно-технологического комплекса России на 2014—2020 годы»</t>
  </si>
  <si>
    <t>Ф</t>
  </si>
  <si>
    <t>ФЦП «Поддержание, развитие и использование системы ГЛОНАСС на 2012-2020 годы@</t>
  </si>
  <si>
    <t>П7.3</t>
  </si>
  <si>
    <t>П7.4</t>
  </si>
  <si>
    <t>Евразийская технологическая платформа "Энергетика и электрификация"</t>
  </si>
  <si>
    <t>П7.5</t>
  </si>
  <si>
    <t>ТП "Интеллектуальная электроэнергетическая система России"</t>
  </si>
  <si>
    <t>П7.6</t>
  </si>
  <si>
    <t>ТП "Экологически чистая тепловая энергетика высокой эффективности"</t>
  </si>
  <si>
    <t>Энерджинет</t>
  </si>
  <si>
    <t>П7.8</t>
  </si>
  <si>
    <t>Автонет</t>
  </si>
  <si>
    <t>Технет</t>
  </si>
  <si>
    <t>П7.10</t>
  </si>
  <si>
    <t>Технологии транспортировки электроэнергии и распределенных интеллектуальных энергосистем</t>
  </si>
  <si>
    <t>П7.11</t>
  </si>
  <si>
    <t>Технологии цифрового проектирования и моделирования</t>
  </si>
  <si>
    <t>ПАО "МОЭСК"</t>
  </si>
  <si>
    <t>П
Т
Ц</t>
  </si>
  <si>
    <t>С1.2</t>
  </si>
  <si>
    <t>АО «Концерн «Моринформсистема-Агат»</t>
  </si>
  <si>
    <t>П
Ц</t>
  </si>
  <si>
    <t>С1.3</t>
  </si>
  <si>
    <t>ПАО "Интер РАО ЕЭС"</t>
  </si>
  <si>
    <t>П
Т</t>
  </si>
  <si>
    <t>С1.4</t>
  </si>
  <si>
    <t>ПАО НПО "Наука"</t>
  </si>
  <si>
    <t>П</t>
  </si>
  <si>
    <t>С1.5</t>
  </si>
  <si>
    <t>ОАО "НПП "Пульсар"</t>
  </si>
  <si>
    <t>2014
2014</t>
  </si>
  <si>
    <t>С1.6</t>
  </si>
  <si>
    <t>НИЦ "Курчатовский институт"</t>
  </si>
  <si>
    <t>С1.7</t>
  </si>
  <si>
    <t>ЗАО "Шнейдер Электрик"</t>
  </si>
  <si>
    <t>С1.8</t>
  </si>
  <si>
    <t>ОИВТ РАН</t>
  </si>
  <si>
    <t>2019
2014</t>
  </si>
  <si>
    <t>С1.9</t>
  </si>
  <si>
    <t>АО "ВНИИАЭС"</t>
  </si>
  <si>
    <t>С1.10</t>
  </si>
  <si>
    <t>АО "НПП "Салют"</t>
  </si>
  <si>
    <t>С1.11</t>
  </si>
  <si>
    <t>ООО "ИНТРОН ПЛЮС"</t>
  </si>
  <si>
    <t>С1.12</t>
  </si>
  <si>
    <t>ООО "ПАНАТЕСТ"</t>
  </si>
  <si>
    <t>С1.13</t>
  </si>
  <si>
    <t>ООО "Энергопроф"</t>
  </si>
  <si>
    <t>С1.14</t>
  </si>
  <si>
    <t>АО "Плутон"</t>
  </si>
  <si>
    <t>С1.15</t>
  </si>
  <si>
    <t>ООО "НЕД-центр"</t>
  </si>
  <si>
    <t>С1.16</t>
  </si>
  <si>
    <t>ФГУП "НАМИ"</t>
  </si>
  <si>
    <t>С1.17</t>
  </si>
  <si>
    <t>ООО "Филипс"</t>
  </si>
  <si>
    <t>С1.18</t>
  </si>
  <si>
    <t>ООО "НПЦ "Интелком"</t>
  </si>
  <si>
    <t>С1.19</t>
  </si>
  <si>
    <t>ПАО "ОЭК"</t>
  </si>
  <si>
    <t>С1.20</t>
  </si>
  <si>
    <t>ЗАО "Гринатом"</t>
  </si>
  <si>
    <t>С1.21</t>
  </si>
  <si>
    <t>ПАО АКБ "Связь-Банк"</t>
  </si>
  <si>
    <t>С1.22</t>
  </si>
  <si>
    <t>АО "ЦНИИАГ"</t>
  </si>
  <si>
    <t>С1.23</t>
  </si>
  <si>
    <t>АО "ЭНИН"</t>
  </si>
  <si>
    <t>С1.24</t>
  </si>
  <si>
    <t>ООО "Интер РАО - Инжиниринг"</t>
  </si>
  <si>
    <t>С1.25</t>
  </si>
  <si>
    <t>ПАО "Мегафон"</t>
  </si>
  <si>
    <t>С1.26</t>
  </si>
  <si>
    <t>ПАО "Ростелеком"</t>
  </si>
  <si>
    <t>С1.27</t>
  </si>
  <si>
    <t>ПАО "РКК "Энергия" им. С.П. Королева</t>
  </si>
  <si>
    <t>2018
2014</t>
  </si>
  <si>
    <t xml:space="preserve">1
</t>
  </si>
  <si>
    <t>С1.28</t>
  </si>
  <si>
    <t>Министерство Энергетики РФ</t>
  </si>
  <si>
    <t>С1.29</t>
  </si>
  <si>
    <t>АО "Концерн Росэнергоатом" 
"Смоленская атомная станция"</t>
  </si>
  <si>
    <t>С1.30</t>
  </si>
  <si>
    <t>ООО "ГЕТНЕТ Консалтинг - 
НТЦ Системы управления"</t>
  </si>
  <si>
    <t>С1.31</t>
  </si>
  <si>
    <t>ООО "ФОРС - Центр разработки"</t>
  </si>
  <si>
    <t>С1.32</t>
  </si>
  <si>
    <t>Управление Федеральной налоговой 
службы по г. Москве"</t>
  </si>
  <si>
    <t>С1.33</t>
  </si>
  <si>
    <t>ПАО "Мосэнерго"</t>
  </si>
  <si>
    <t>С1.34</t>
  </si>
  <si>
    <t>ОАО НПО "Гелиймаш"</t>
  </si>
  <si>
    <t>С1.35</t>
  </si>
  <si>
    <t>ООО "МЭП"</t>
  </si>
  <si>
    <t>С1.36</t>
  </si>
  <si>
    <t>АО "ГЗ "Пульсар"</t>
  </si>
  <si>
    <t>С1.37</t>
  </si>
  <si>
    <t>АО "НТЦ ЭЛИНС"</t>
  </si>
  <si>
    <t>С1.38</t>
  </si>
  <si>
    <t>АКБ "РосЕвроБанк" (АО)</t>
  </si>
  <si>
    <t>С1.39</t>
  </si>
  <si>
    <t>ФГБНУ "НИИ МТ"</t>
  </si>
  <si>
    <t>С1.40</t>
  </si>
  <si>
    <t>ПАО КБ "Восточный"</t>
  </si>
  <si>
    <t>С1.41</t>
  </si>
  <si>
    <t>АО "Концерн Росэнергоатом" 
"Нововоронежская атомная станция"</t>
  </si>
  <si>
    <t>С1.42</t>
  </si>
  <si>
    <t>ООО "ЛайвПроджект"</t>
  </si>
  <si>
    <t>С1.43</t>
  </si>
  <si>
    <t>АО "Концерн Росэнергоатом" 
"Ленинградская атомная станция"</t>
  </si>
  <si>
    <t>С1.44</t>
  </si>
  <si>
    <t>АО "Концерн Росэнергоатом" 
"Ростовская атомная станция"</t>
  </si>
  <si>
    <t>С1.45</t>
  </si>
  <si>
    <t xml:space="preserve">ОАО АК "Рубин" </t>
  </si>
  <si>
    <t>С1.46</t>
  </si>
  <si>
    <t>ФГУП "НПО "Техномаш"</t>
  </si>
  <si>
    <t>С1.47</t>
  </si>
  <si>
    <t>АО ОКБ "Гидропресс"</t>
  </si>
  <si>
    <t>С1.48</t>
  </si>
  <si>
    <t>АО "НИИЭС"</t>
  </si>
  <si>
    <t>С1.49</t>
  </si>
  <si>
    <t>ПАО "НПО "Алмаз"</t>
  </si>
  <si>
    <t>С1.50</t>
  </si>
  <si>
    <t>ПАО "ЗиО-Подольск"</t>
  </si>
  <si>
    <t>С1.51</t>
  </si>
  <si>
    <t>ФГБНУ ФНАЦ ВИМ</t>
  </si>
  <si>
    <t>С1.52</t>
  </si>
  <si>
    <t>ЗАО "НПФ "ДОЛОМАНТ"</t>
  </si>
  <si>
    <t>С1.53</t>
  </si>
  <si>
    <t>ООО "НПФ ВЕКТОР"</t>
  </si>
  <si>
    <t>С1.54</t>
  </si>
  <si>
    <t>ООО "НПП "Цифровые решения"</t>
  </si>
  <si>
    <t>С1.55</t>
  </si>
  <si>
    <t>АО "Концерн Росэнергоатом" 
"Калининская атомная станция"</t>
  </si>
  <si>
    <t>С1.56</t>
  </si>
  <si>
    <t>АО "ВНИИНМ"</t>
  </si>
  <si>
    <t>С1.57</t>
  </si>
  <si>
    <t>АО "Корпорация "ВНИИЭМ"</t>
  </si>
  <si>
    <t>С1.58</t>
  </si>
  <si>
    <t>ПАО "МСЗ"</t>
  </si>
  <si>
    <t>С1.59</t>
  </si>
  <si>
    <t>ООО "ААМ Системз"</t>
  </si>
  <si>
    <t>С1.60</t>
  </si>
  <si>
    <t>ООО "Компания "ААМ Системз"</t>
  </si>
  <si>
    <t>С1.61</t>
  </si>
  <si>
    <t>ООО "Компания "ААМ Автоматик"</t>
  </si>
  <si>
    <t>С1.62</t>
  </si>
  <si>
    <t>ФГБНУ ИНМЭ РАН</t>
  </si>
  <si>
    <t>С1.63</t>
  </si>
  <si>
    <t>ЗАО "ЛИНКС Текнолоджис"</t>
  </si>
  <si>
    <t>С1.64</t>
  </si>
  <si>
    <t>ООО "НИЛЕД"</t>
  </si>
  <si>
    <t>С1.65</t>
  </si>
  <si>
    <t>АО "НТЦ ФСК ЕЭС"</t>
  </si>
  <si>
    <t>С1.66</t>
  </si>
  <si>
    <t>ООО "Газпром информ"</t>
  </si>
  <si>
    <t>С1.67</t>
  </si>
  <si>
    <t>АО "НПО "ЦНИИТМАШ"</t>
  </si>
  <si>
    <t>С1.68</t>
  </si>
  <si>
    <t>АО "Гидроремонт-ВКК"</t>
  </si>
  <si>
    <t>С1.69</t>
  </si>
  <si>
    <t>АО "Концерн Энергомера"</t>
  </si>
  <si>
    <t>С1.70</t>
  </si>
  <si>
    <t>АО "Аэроэлектромаш"</t>
  </si>
  <si>
    <t>2018
2019</t>
  </si>
  <si>
    <t>С1.71</t>
  </si>
  <si>
    <t>ЦИТТУ (Центральное информационно-
техническое таможенное управление)</t>
  </si>
  <si>
    <t>С1.72</t>
  </si>
  <si>
    <t>ООО "Теплоэнергоремонт" (ООО "ТЭР")</t>
  </si>
  <si>
    <t>С1.73</t>
  </si>
  <si>
    <t>АО "НИКИЭТ"</t>
  </si>
  <si>
    <t>С1.74</t>
  </si>
  <si>
    <t>ООО "Приборы измерения массы"
ООО "Призма"</t>
  </si>
  <si>
    <t>С1.75</t>
  </si>
  <si>
    <t>ООО "Агат"</t>
  </si>
  <si>
    <t>С1.76</t>
  </si>
  <si>
    <t>АО "Красная звезда"</t>
  </si>
  <si>
    <t>С1.77</t>
  </si>
  <si>
    <t>АО "НПО "Орион"</t>
  </si>
  <si>
    <t>С1.78</t>
  </si>
  <si>
    <t>ФГУП "ЦАГИ"</t>
  </si>
  <si>
    <t>С1.79</t>
  </si>
  <si>
    <t>АО "Интер РАО - Электрогенерация"
"Черепетская ГРЭС им. Д.Г. Жимерина"</t>
  </si>
  <si>
    <t>С1.80</t>
  </si>
  <si>
    <t>АО "Интер РАО - Электрогенерация"
"Каширская ГРЭС"</t>
  </si>
  <si>
    <t>С1.81</t>
  </si>
  <si>
    <t>ПАО "МОЭК"</t>
  </si>
  <si>
    <t>С1.82</t>
  </si>
  <si>
    <t>ФГБНУ ВИЭСХ</t>
  </si>
  <si>
    <t>С1.83</t>
  </si>
  <si>
    <t>АО "ГНЦ РФ - ФЭИ" (Росатом)</t>
  </si>
  <si>
    <t>С1.84</t>
  </si>
  <si>
    <t>ПАО "Промсвязьбанк"</t>
  </si>
  <si>
    <t>С1.85</t>
  </si>
  <si>
    <t>Ростехнадзор</t>
  </si>
  <si>
    <t>С1.86</t>
  </si>
  <si>
    <t>ФГАУ "НИИ "ЦЭПП"</t>
  </si>
  <si>
    <t>С1.88</t>
  </si>
  <si>
    <t>ООО "ПО ОВЕН"</t>
  </si>
  <si>
    <t>С1.89</t>
  </si>
  <si>
    <t>ЗАО НТЦ "Модуль"</t>
  </si>
  <si>
    <t>С1.90</t>
  </si>
  <si>
    <t>С1.91</t>
  </si>
  <si>
    <t>ООО "НТЦ "ТЕЗИС+"</t>
  </si>
  <si>
    <t>С1.92</t>
  </si>
  <si>
    <t>ОАО "НПО "ГЕЛИЙМАШ"</t>
  </si>
  <si>
    <t>С1.93</t>
  </si>
  <si>
    <t>ЗАО НПЦ Фирма "НЕЛК"</t>
  </si>
  <si>
    <t>С1.94</t>
  </si>
  <si>
    <t>АО "Фирма "ТЭПИНЖЕНИРИНГ"</t>
  </si>
  <si>
    <t>С1.95</t>
  </si>
  <si>
    <t>ООО "ИМПУЛЬС-ИВЦ"</t>
  </si>
  <si>
    <t>С1.96</t>
  </si>
  <si>
    <t>АО "ОДК"</t>
  </si>
  <si>
    <t>С1.97</t>
  </si>
  <si>
    <t>ПАО "Ил"</t>
  </si>
  <si>
    <t>2019
2018</t>
  </si>
  <si>
    <t>С1.98</t>
  </si>
  <si>
    <t>АО "НПО Лавочкина"</t>
  </si>
  <si>
    <t>С1.99</t>
  </si>
  <si>
    <t>ПАО "Силовые машины"</t>
  </si>
  <si>
    <t>С1.100</t>
  </si>
  <si>
    <t>АО "ПО "Уральский 
оптико-механический 
завод" имени Э.С. Яламова</t>
  </si>
  <si>
    <t>С1.101</t>
  </si>
  <si>
    <t>ООО "ТЕЛЕКОМКРИПТ"</t>
  </si>
  <si>
    <t>С1.102</t>
  </si>
  <si>
    <t>АО "Концерн Росэнергоатом" 
(станции)</t>
  </si>
  <si>
    <t>С1.103</t>
  </si>
  <si>
    <t>АО "Гринатом"</t>
  </si>
  <si>
    <t>С1.104</t>
  </si>
  <si>
    <t>АО "ГИДРОМАШСЕРВИС"</t>
  </si>
  <si>
    <t>С1.105</t>
  </si>
  <si>
    <t>ООО «Триол-Инновации»</t>
  </si>
  <si>
    <t>С1.106</t>
  </si>
  <si>
    <t>ООО "ВЕЗА"</t>
  </si>
  <si>
    <t>С1.107</t>
  </si>
  <si>
    <t>ООО "Центр Хранения Данных"</t>
  </si>
  <si>
    <t>С1.108</t>
  </si>
  <si>
    <t>АО "НПК "СПП"</t>
  </si>
  <si>
    <t>С1.109</t>
  </si>
  <si>
    <t>Росстат</t>
  </si>
  <si>
    <t>С1.110</t>
  </si>
  <si>
    <t>АО "ПО "Севмаш"</t>
  </si>
  <si>
    <t>С1.111</t>
  </si>
  <si>
    <t>АО "Корпорация "Комета"</t>
  </si>
  <si>
    <t>Ц</t>
  </si>
  <si>
    <t>С1.112</t>
  </si>
  <si>
    <t>АО "ГОКБ "Прожектор"</t>
  </si>
  <si>
    <t>С1.113</t>
  </si>
  <si>
    <t>Администрация Городского округа Балашиха</t>
  </si>
  <si>
    <t>С1.114</t>
  </si>
  <si>
    <t>Министерство образования и науки Республики Тыва</t>
  </si>
  <si>
    <t>С1.115</t>
  </si>
  <si>
    <t>ГУП "Москоллектор"</t>
  </si>
  <si>
    <t>С1.116</t>
  </si>
  <si>
    <t>АО "Атомэнергопроект"</t>
  </si>
  <si>
    <t>Ц
Т</t>
  </si>
  <si>
    <t xml:space="preserve">14
</t>
  </si>
  <si>
    <t xml:space="preserve">2
</t>
  </si>
  <si>
    <t>С1.117</t>
  </si>
  <si>
    <t>АО "РПКБ"</t>
  </si>
  <si>
    <t>С1.119</t>
  </si>
  <si>
    <t>ПАО "РусГидро"</t>
  </si>
  <si>
    <t xml:space="preserve">6
</t>
  </si>
  <si>
    <t xml:space="preserve">4
</t>
  </si>
  <si>
    <t>С1.121</t>
  </si>
  <si>
    <t>АО "ОКБ КП"</t>
  </si>
  <si>
    <t>С1.122</t>
  </si>
  <si>
    <t>АО "Мособлэнерго"</t>
  </si>
  <si>
    <t>С1.123</t>
  </si>
  <si>
    <t>ФГУП "ЦИАМ им. П.И.Баранова"</t>
  </si>
  <si>
    <t>С1.124</t>
  </si>
  <si>
    <t>ПАО "ФСК ЕЭС"</t>
  </si>
  <si>
    <t>С1.125</t>
  </si>
  <si>
    <t>АО "НИИ ТП"</t>
  </si>
  <si>
    <t>С1.127</t>
  </si>
  <si>
    <t>ФГУП "ЦНИИХМ"</t>
  </si>
  <si>
    <t>С1.128</t>
  </si>
  <si>
    <t>АО "Атомэнергоремонт"</t>
  </si>
  <si>
    <t>С1.129</t>
  </si>
  <si>
    <t>АО "РАСУ"</t>
  </si>
  <si>
    <t>С1.130</t>
  </si>
  <si>
    <t xml:space="preserve">ПАО "МРСК Сибири" </t>
  </si>
  <si>
    <t>С1.131</t>
  </si>
  <si>
    <t>Министерство образования и науки Республики Саха (Якутия)</t>
  </si>
  <si>
    <t>С1.132</t>
  </si>
  <si>
    <t>ФГУП "ФЦДТ "Союз"</t>
  </si>
  <si>
    <t>С1.133</t>
  </si>
  <si>
    <t>ФГУП "ЦНИИМАШ"</t>
  </si>
  <si>
    <t>С1.134</t>
  </si>
  <si>
    <t>АО "НПП "Исток" им. Шокина"</t>
  </si>
  <si>
    <t>С1.136</t>
  </si>
  <si>
    <t>АО "НИИ авиационного оборудования"</t>
  </si>
  <si>
    <t>С1.138</t>
  </si>
  <si>
    <t>АО "РКС"</t>
  </si>
  <si>
    <t>2017
2014</t>
  </si>
  <si>
    <t xml:space="preserve">16
</t>
  </si>
  <si>
    <t>С1.139</t>
  </si>
  <si>
    <t>ПАО "Туполев"</t>
  </si>
  <si>
    <t>С1.140</t>
  </si>
  <si>
    <t>АО "НИТИ им. П.И. Снегирева"</t>
  </si>
  <si>
    <t>Т
Ц</t>
  </si>
  <si>
    <t xml:space="preserve">
2014</t>
  </si>
  <si>
    <t>С1.142</t>
  </si>
  <si>
    <t>АО "ОКБ МЭИ"</t>
  </si>
  <si>
    <t>С1.143</t>
  </si>
  <si>
    <t>АО "Концерн росэнергоатом" "Курская АЭС"</t>
  </si>
  <si>
    <t>С1.144</t>
  </si>
  <si>
    <t>ФГУП "МОКБ "Марс"</t>
  </si>
  <si>
    <t>Т</t>
  </si>
  <si>
    <t>С1.168</t>
  </si>
  <si>
    <t>ООО "Прамо-Электро"</t>
  </si>
  <si>
    <t>С1.169</t>
  </si>
  <si>
    <t>АО "КЭТЗ"</t>
  </si>
  <si>
    <t>С1.170</t>
  </si>
  <si>
    <t>ООО "Лихославльский завод "Светотехника"</t>
  </si>
  <si>
    <t>С1.171</t>
  </si>
  <si>
    <t>ООО МСК "БЛ ГРУПП"</t>
  </si>
  <si>
    <t>С1.172</t>
  </si>
  <si>
    <t>ООО "Светосервис ТМ"</t>
  </si>
  <si>
    <t>С1.173</t>
  </si>
  <si>
    <t>ООО "Светосервис-Подмосковье"</t>
  </si>
  <si>
    <t>С1.174</t>
  </si>
  <si>
    <t>ООО "СП"</t>
  </si>
  <si>
    <t>С1.175</t>
  </si>
  <si>
    <t>ООО "Светосервис-СПб"</t>
  </si>
  <si>
    <t>С1.176</t>
  </si>
  <si>
    <t>ФКП "ГЛП "Радуга"</t>
  </si>
  <si>
    <t>С1.177</t>
  </si>
  <si>
    <t>АО "Смоленский авиационный завод"</t>
  </si>
  <si>
    <t>С1.178</t>
  </si>
  <si>
    <t>АО "Дирекция единого заказа оборудования для АЭС"</t>
  </si>
  <si>
    <t>С1.180</t>
  </si>
  <si>
    <t>ПАО "МРСК Юга"</t>
  </si>
  <si>
    <t>С1.181</t>
  </si>
  <si>
    <t>ПАО "МРСК Центра и Приволжья"</t>
  </si>
  <si>
    <t>С1.184</t>
  </si>
  <si>
    <t>Министерство образования и науки Республики Ингушетия</t>
  </si>
  <si>
    <t>С1.185</t>
  </si>
  <si>
    <t>ЗАО "КРОК Инкорпорейтед"</t>
  </si>
  <si>
    <t>С1.186</t>
  </si>
  <si>
    <t>ПАО "Сбербанк"</t>
  </si>
  <si>
    <t>С1.187</t>
  </si>
  <si>
    <t>ПАО "ГАЗПРОМ"</t>
  </si>
  <si>
    <t>С1.188</t>
  </si>
  <si>
    <t>АО "Институт Энергосетьпроект"</t>
  </si>
  <si>
    <t>С1.189</t>
  </si>
  <si>
    <t>ООО "Данфосс"</t>
  </si>
  <si>
    <t>Т
П</t>
  </si>
  <si>
    <t>С1.190</t>
  </si>
  <si>
    <t>Институты РАН</t>
  </si>
  <si>
    <t>С1.191</t>
  </si>
  <si>
    <t>ООО "Глоубайт Консалтинг"</t>
  </si>
  <si>
    <t>С1.192</t>
  </si>
  <si>
    <t>АО "ВНИИРТ"</t>
  </si>
  <si>
    <t>С1.193</t>
  </si>
  <si>
    <t>ООО "Научно Инженерная Компания"</t>
  </si>
  <si>
    <t>С1.194</t>
  </si>
  <si>
    <t>АО "Лаборатория Касперского"</t>
  </si>
  <si>
    <t>С1.195</t>
  </si>
  <si>
    <t>ООО "Торговый дом АДЛ"</t>
  </si>
  <si>
    <t>С1.196</t>
  </si>
  <si>
    <t>ПАО "Мосэнергосбыт"</t>
  </si>
  <si>
    <t>С1.197</t>
  </si>
  <si>
    <t>Кбхиммаш им. А.М. Исаева - филиал ФГУП "ГКНПЦ 
им. М.В. Хруничева"</t>
  </si>
  <si>
    <t>Разработка сверхширокополосной системы для задачи захвата движения человека</t>
  </si>
  <si>
    <t>Шамина Анна Алексеевна</t>
  </si>
  <si>
    <t>Радиотехнические системы</t>
  </si>
  <si>
    <t>Магистерская диссертация</t>
  </si>
  <si>
    <t>Искусственный интеллект: ультразвуковое зрение (как у летучей мыши) на базе нейронной сети для навигации роботов среди препятствий.</t>
  </si>
  <si>
    <t>Масалкова Наталья Владимировна</t>
  </si>
  <si>
    <t>Радиотехнические средства передачи, приема и обработки сигналов</t>
  </si>
  <si>
    <t>Бакалаврская работа</t>
  </si>
  <si>
    <t>П10.3</t>
  </si>
  <si>
    <t>Система энергоэффективного беспроводного мониторинга
состояния почв на землях сельско-хозяйственного назначения</t>
  </si>
  <si>
    <t>Парошин Ярослав Дмитриевич</t>
  </si>
  <si>
    <t>Нанотехнология микроэлектроники</t>
  </si>
  <si>
    <t>Институт нанотехнологии микроэлектроники РАН РФ</t>
  </si>
  <si>
    <t xml:space="preserve">3
</t>
  </si>
  <si>
    <t>"Центр инновационного развития",                                            https://www.e-idea.mpei.ru/o-cir 
"Студенческое конструкторское бюро "Силовых машин" в "НИУ МЭИ"" https://scb-mpei.power-m.ru/</t>
  </si>
  <si>
    <t>"Мой стартап"</t>
  </si>
  <si>
    <t>30 чел/год</t>
  </si>
  <si>
    <t>Управление капитальным строительством</t>
  </si>
  <si>
    <t>Общество с ограниченной ответственностью «Центр инновационного развития МЭИ» (OOO "ЦИР МЭИ")</t>
  </si>
  <si>
    <t>https://www.rusprofile.ru/id/2872857</t>
  </si>
  <si>
    <t>Свидетельство о регитрации программы для ЭВМ №2003611852  "Программно-технический комплекс по основам электротехники "Электрические цепи"</t>
  </si>
  <si>
    <t>ООО "Нейросетевые Технологии", ООО "Интеллектуальные Системы"</t>
  </si>
  <si>
    <t>П1.2</t>
  </si>
  <si>
    <t>Общество с ограниченной ответственностью «Малое инновационное предприятие Смарт Энерджи» (OOO «МИП Смарт Энерджи»)</t>
  </si>
  <si>
    <t>https://www.rusprofile.ru/id/6618326</t>
  </si>
  <si>
    <t>Свидетельство о регитрации программы для ЭВМ №2009613026 от 10.06.2009 г. "Переходные процессы Парка-Горева"</t>
  </si>
  <si>
    <t>РТУ Мирэа, Минобрнауки России</t>
  </si>
  <si>
    <t>П1.3</t>
  </si>
  <si>
    <t>Общество с ограниченной ответственностью «Ультразвуковые видео и наносекундные технологии»  (ООО «УВН технологии»)</t>
  </si>
  <si>
    <t>https://www.rusprofile.ru/id/6670050</t>
  </si>
  <si>
    <t>Патент РФ на изобретение № 2422769 от 27.06.2011 "Способ ультразвуковой эхо-импульсной толщинометрии»</t>
  </si>
  <si>
    <t>АО "НПЦ Газотурбостроения "Салют", ОИВТ РАН, ИЯФ СО РАН, Федеральная Таможенная Служба</t>
  </si>
  <si>
    <t>П1.4</t>
  </si>
  <si>
    <t>Научно-технический центр «АФТ-ЭНЕРГО» (ООО «НТЦ АФТ-ЭНЕРГО)</t>
  </si>
  <si>
    <t>https://www.rusprofile.ru/id/7864155</t>
  </si>
  <si>
    <t>Патент на изобретение № 2458414 от 10.08.2012 г. «Способ работы тепловыделяющей сборки на входном участке и устройство для его осуществления»</t>
  </si>
  <si>
    <t>Лукойл, Сибур-Нефтехим, Татнефть, Славнефть</t>
  </si>
  <si>
    <t>П1.5</t>
  </si>
  <si>
    <t xml:space="preserve">Общество с ограниченной ответственностью «Энергоконсалтинговый центр МЭИ»  (ООО «ЭКЦ МЭИ»)  </t>
  </si>
  <si>
    <t>https://www.rusprofile.ru/id/7746394</t>
  </si>
  <si>
    <t>Свидетельство о гос рег. базы данных № 2013620174 от 09.01.2013 г. "База данных мониторинга энергетических показателй объектов теплоэнергетики на территории Москвы "MosPowerHeat"</t>
  </si>
  <si>
    <t>ЗАО "Эскотек", ЗАО "Интэско"</t>
  </si>
  <si>
    <t>П1.6</t>
  </si>
  <si>
    <t>Общество с ограниченной ответственностью «Инженерно-технологическая компания «Энерго»  (ООО «ИТК - Энерго» )</t>
  </si>
  <si>
    <t>https://www.rusprofile.ru/id/9229732</t>
  </si>
  <si>
    <t>ЗАО "Эскотек"</t>
  </si>
  <si>
    <t>П1.7</t>
  </si>
  <si>
    <t>Общество с ограниченной ответственностью «Научно-производственное объединение «Комплексные инновационные технологии для энергетики» (ООО "НПО "КИТ-Энерго")</t>
  </si>
  <si>
    <t>https://www.rusprofile.ru/id/7388624</t>
  </si>
  <si>
    <t>Патент РФ на изобретение № 2323390 от 27.04.2008 г. «Система теплоснабжения»</t>
  </si>
  <si>
    <t>ПАО "МОЭК", АО "Концерн Росэнергоатом", ПАО "Т Плюс", АО "Отэк"</t>
  </si>
  <si>
    <t>П1.8</t>
  </si>
  <si>
    <t>Общество с ограниченной ответственностью малое инновационное предприятие «Аддитивные технологии МЭИ» (ООО МИП "АТ МЭИ")</t>
  </si>
  <si>
    <t>https://www.rusprofile.ru/id/10309666</t>
  </si>
  <si>
    <t>Свидетельство о регитрации программы для ЭВМ №2015612266 от 16.02.2015 г. «Программа расчета характеристик поверхностей теплообмена»</t>
  </si>
  <si>
    <t>ООО "НТЦ "Альфа"</t>
  </si>
  <si>
    <t>П1.9</t>
  </si>
  <si>
    <t>Общество с ограниченной ответственностью «Научно-производственная компания «Автономные энергетические системы» (ООО "НПК "АЭС")</t>
  </si>
  <si>
    <t>https://www.rusprofile.ru/id/11306906</t>
  </si>
  <si>
    <t>Патент РФ на изобретение № 2631848 от 26.09.2107 г. "Диффузор"</t>
  </si>
  <si>
    <t>ООО "МО ЦКТИ"</t>
  </si>
  <si>
    <t>п.1.10</t>
  </si>
  <si>
    <t>Закрытое акционерное общество «Литиевые Технологии для Энергетики» (ЗАО "ЛИТЭН")</t>
  </si>
  <si>
    <t>7722809185</t>
  </si>
  <si>
    <t>https://www.rusprofile.ru/id/6890512</t>
  </si>
  <si>
    <t>Патент РФ на изобретение № 2424599 от 08.06.2010 г. «Способ изготовления активной массы катода литиевого источника тока»</t>
  </si>
  <si>
    <t>ФГБУ "НИЦЭМ им. Н.Ф. Гамалеи" Минздрава России</t>
  </si>
  <si>
    <t>п.1.11</t>
  </si>
  <si>
    <t>Общество с ограниченной ответственностью «Волгоградэкоэнерго» (ООО "ВЭЭ")</t>
  </si>
  <si>
    <t>3435120605</t>
  </si>
  <si>
    <t>https://www.rusprofile.ru/id/7759519</t>
  </si>
  <si>
    <t>Патент РФ №2545290 от 15.11.2013 г. "Способ получения водорода за счет гидролиза твердого реагента-алюминия в реакционном сосуде"</t>
  </si>
  <si>
    <t>ГАУ ВО "Мой Бизнес"</t>
  </si>
  <si>
    <t>Официальный сайт ФГБОУ ВО "НИУ "МЭИ" (https://mpei.ru)</t>
  </si>
  <si>
    <t>Сайт адаптирован под просмотр на мобильных устройствах</t>
  </si>
  <si>
    <t>Визиты 5,31 млн. за год.
Посетители 1,06 млн. за год.
Просмотры 16,1 млн. за год.</t>
  </si>
  <si>
    <t>П9.2</t>
  </si>
  <si>
    <t>Официальный сайт ​​​​​​​​​​​​​​V  Международной конференции "Информатизация инженерного образования"​ (https://inforino.mpei.ru)</t>
  </si>
  <si>
    <t>Визиты 6 400 за год.
Посетители 2 700 за год.
Просмотры 21 500 за год.</t>
  </si>
  <si>
    <t>П9.3</t>
  </si>
  <si>
    <t>Официальный сайт XXVII Международной научно-технической конференции студентов и аспирантов "Радиоэлектроника, электротехника и энергетика" (https://reepe.mpei.ru)</t>
  </si>
  <si>
    <t>Визиты 24 300 за год.
Посетители 7 393 за год.
Просмотры 100 335 за год.</t>
  </si>
  <si>
    <t>П9.4</t>
  </si>
  <si>
    <t>База данных "Патентный отдел НИУ МЭИ"</t>
  </si>
  <si>
    <t xml:space="preserve"> -</t>
  </si>
  <si>
    <t>Разработано для нужд Центра патентования, защиты и оценки интеллектуальной собственности МЭИ</t>
  </si>
  <si>
    <t>10th International Conference on Sustainable Energy Information Technology (SEIT)</t>
  </si>
  <si>
    <t>Belgium, Leuven</t>
  </si>
  <si>
    <t>К2.2</t>
  </si>
  <si>
    <t>11th International Conference on Ambient Systems, Networks and Technologies, ANT 2020 / 3rd International Conference on Emerging Data and Industry 4.0, EDI40 2020 / Affiliated Workshops</t>
  </si>
  <si>
    <t>Poland, Warsaw</t>
  </si>
  <si>
    <t>К2.3</t>
  </si>
  <si>
    <t xml:space="preserve">13th annual International Conference of Education, Research and Innovation ICERI 2020 </t>
  </si>
  <si>
    <t>Испания, Валенсия</t>
  </si>
  <si>
    <t>К2.4</t>
  </si>
  <si>
    <t>13th International Conference «ELEKTRO-2020»</t>
  </si>
  <si>
    <t>Italy, Taormina</t>
  </si>
  <si>
    <t>К2.5</t>
  </si>
  <si>
    <t>13th International Conference «Management of large-scale system development» (MLSD)</t>
  </si>
  <si>
    <t>Россия, Москва</t>
  </si>
  <si>
    <t>К2.6</t>
  </si>
  <si>
    <t>15th International Conference on Dependability and Complex Systems DepCoS-RELCOMEX 2020</t>
  </si>
  <si>
    <t>Poland, Brunow Palace</t>
  </si>
  <si>
    <t>К2.7</t>
  </si>
  <si>
    <t>15-е Совещание с международным участием “Фундаментальные проблемы ионики твердого тела"</t>
  </si>
  <si>
    <t>Россия,  Черноголовка</t>
  </si>
  <si>
    <t>К2.8</t>
  </si>
  <si>
    <t>16-я Юбилейная международная молодежная научно-техническая конференция "Современные проблемы радиоэлектроники и телекоммуникаций", РТ-2020</t>
  </si>
  <si>
    <t>Россия, Севастополь</t>
  </si>
  <si>
    <t>К2.9</t>
  </si>
  <si>
    <t>18-я Международная научная конференция-школа «Материалы нано-, микро-, оптоэлектроники и волоконной оптики: физические свойства и применение»</t>
  </si>
  <si>
    <t>Россия, Саранск</t>
  </si>
  <si>
    <t>К2.10</t>
  </si>
  <si>
    <t>19-th Conference on Power System Engineering</t>
  </si>
  <si>
    <t>Чехия, Пльзень</t>
  </si>
  <si>
    <t>К2.11</t>
  </si>
  <si>
    <t>19th International Conference Laser Optics ICLO 2020</t>
  </si>
  <si>
    <t>Россия, Санкт-Птеребург</t>
  </si>
  <si>
    <t>К2.12</t>
  </si>
  <si>
    <t>19th Mexican International Conference on Artificial Intelligence</t>
  </si>
  <si>
    <t>Mexico, Mexico City</t>
  </si>
  <si>
    <t>К2.13</t>
  </si>
  <si>
    <t>1st International Conference on Advances in Material Science and Technology (CAMSTech 2020)</t>
  </si>
  <si>
    <t>Россия, Красноярск</t>
  </si>
  <si>
    <t>К2.14</t>
  </si>
  <si>
    <t>21st International Symposium on Electrical Apparatus &amp; Technologies (SIELA)</t>
  </si>
  <si>
    <t>Bulgaria, Bourgas</t>
  </si>
  <si>
    <t>К2.15</t>
  </si>
  <si>
    <t>21й конгресс Российского общества холтеровского мониторирования и неинвазивной электрофизиологии (РОХМиНЭ).</t>
  </si>
  <si>
    <t>К2.16</t>
  </si>
  <si>
    <t>23-й Всероссийская молодежная научная конференция «Актуальные проблемы физической и функциональной электроники»</t>
  </si>
  <si>
    <t xml:space="preserve"> Россия, Ульяновск</t>
  </si>
  <si>
    <t>К2.17</t>
  </si>
  <si>
    <t>24-ая международная научно-технической конференции студентов и аспирантов "Гидромашины, гидроприводы и гидропневмоавтоматика"</t>
  </si>
  <si>
    <t>К2.18</t>
  </si>
  <si>
    <t>24-я Международная специализированная выставка "Безопасность и охрана труда-2020". Молодежная программа</t>
  </si>
  <si>
    <t>К2.19</t>
  </si>
  <si>
    <t xml:space="preserve">26-я Международная научно-техническая конференция (ИСТ-2020), посвященную 75-летию Победы в Великой Отечественной войне </t>
  </si>
  <si>
    <t>Россия, Нижний Новгород</t>
  </si>
  <si>
    <t>К2.20</t>
  </si>
  <si>
    <t>27th International Congress on  Sound and Vibration (ICSV27)</t>
  </si>
  <si>
    <t>Чехия, Прага</t>
  </si>
  <si>
    <t>К2.21</t>
  </si>
  <si>
    <t>27th International Workshop on Electric Drives: MPEI Department of Electric Drives 90th Anniversary - IWED2020</t>
  </si>
  <si>
    <t>К2.22</t>
  </si>
  <si>
    <t>27th Saint Petersburg International Conference on Integrated Navigation Systems (ICINS)</t>
  </si>
  <si>
    <t xml:space="preserve"> Россия, Санкт-Петербург</t>
  </si>
  <si>
    <t>К2.23</t>
  </si>
  <si>
    <t xml:space="preserve">28-я Международная конференция МАГАТЭ по энергии термоядерного синтеза </t>
  </si>
  <si>
    <t>Франция, Ницца</t>
  </si>
  <si>
    <t>К2.24</t>
  </si>
  <si>
    <t>2nd 2020 International Youth Conference on Radio Electronics, Electrical and Power Engineering (REEPE)</t>
  </si>
  <si>
    <t>К2.25</t>
  </si>
  <si>
    <t>2nd International Conference on Big Data Engineering and Technology</t>
  </si>
  <si>
    <t>Сингапур</t>
  </si>
  <si>
    <t>К2.26</t>
  </si>
  <si>
    <t>2nd Symposium on Signal Processing Systems (SSPS 2020)</t>
  </si>
  <si>
    <t>China, Guangzhou</t>
  </si>
  <si>
    <t>К2.27</t>
  </si>
  <si>
    <t>2-ая Научно-практическая конференция ученых России и Хорватии в Дубровнике (2ND SCIENTIFIC-PRACTICAL CONFERENCE OF RUSSIAN AND CROATIAN SCIENTISTS IN DUBROVNIK)</t>
  </si>
  <si>
    <t>Хорватия, Дубровник</t>
  </si>
  <si>
    <t>К2.28</t>
  </si>
  <si>
    <t xml:space="preserve">30th International Conference Radioelektronika (RADIOELEKTRONIKA) </t>
  </si>
  <si>
    <t>Slovakia, Bratislava</t>
  </si>
  <si>
    <t>К2.29</t>
  </si>
  <si>
    <t>30-я Международная Крымская конференция «СВЧ-техника и телекоммуникационные технологии (КрыМиКо'2020)»</t>
  </si>
  <si>
    <t>К2.30</t>
  </si>
  <si>
    <t>31st DAAAM International Symposium</t>
  </si>
  <si>
    <t>Austria, Vienna</t>
  </si>
  <si>
    <t>К2.31</t>
  </si>
  <si>
    <t>31st edition of the Symposium on Fusion Technology (SOFT 2020)</t>
  </si>
  <si>
    <t>К2.32</t>
  </si>
  <si>
    <t>3nd International Conference Оn Intelligent Computing &amp; Optimization</t>
  </si>
  <si>
    <t>Тайланд, Самуи</t>
  </si>
  <si>
    <t>К2.33</t>
  </si>
  <si>
    <t xml:space="preserve">3rd International Colloquium on Intelligent Grid Metrology (SMAGRIMET) </t>
  </si>
  <si>
    <t xml:space="preserve"> Хорватия, Цавтат-Дубровник</t>
  </si>
  <si>
    <t>К2.34</t>
  </si>
  <si>
    <t>3rd International Conference on Signal Processing and Machine Learning SPML-2020</t>
  </si>
  <si>
    <t xml:space="preserve"> КНР, Пекин</t>
  </si>
  <si>
    <t>К2.35</t>
  </si>
  <si>
    <t>3-й Международная научно-практическая конференция «Прорывные технологии и коммуникации в производстве и городской среде»</t>
  </si>
  <si>
    <t>Россия, Волгоград</t>
  </si>
  <si>
    <t>К2.36</t>
  </si>
  <si>
    <t>3-я Международная научно-техническая конференция «Современные сетевые технологии» «Modern Network Technologies</t>
  </si>
  <si>
    <t>К2.37</t>
  </si>
  <si>
    <t xml:space="preserve">43rd International Convention on Information, Communication and Electronic Technology (MIPRO)  </t>
  </si>
  <si>
    <t>Хорватия, Opatija</t>
  </si>
  <si>
    <t>К2.38</t>
  </si>
  <si>
    <r>
      <t xml:space="preserve">47-я </t>
    </r>
    <r>
      <rPr>
        <sz val="11"/>
        <color indexed="8"/>
        <rFont val="Calibri"/>
        <family val="2"/>
        <charset val="204"/>
        <scheme val="minor"/>
      </rPr>
      <t xml:space="preserve">КОНФЕРЕНЦИЯ ПО ФИЗИКЕ ПЛАЗМЫ И УПРАВЛЯЕМОМУ ТЕРМОЯДЕРНОМУ СИНТЕЗУ </t>
    </r>
  </si>
  <si>
    <t>Россия, Звенигород</t>
  </si>
  <si>
    <t>К2.39</t>
  </si>
  <si>
    <t>48th CIGRE Session</t>
  </si>
  <si>
    <t>France, Paris</t>
  </si>
  <si>
    <t>К2.40</t>
  </si>
  <si>
    <t>4th Computational Methods in Systems and Software 2020 (CoMeSySo)</t>
  </si>
  <si>
    <t xml:space="preserve"> Czechia, Vsetin</t>
  </si>
  <si>
    <t>К2.41</t>
  </si>
  <si>
    <t>4th International Conference on Intelligent Computing and Control Systems (ICICCS)</t>
  </si>
  <si>
    <t>Индия, Мадурай</t>
  </si>
  <si>
    <t>К2.42</t>
  </si>
  <si>
    <t>4-я Международная конференция по культуре, образованию и экономическому развитию современного общества (ICCESE 2020)</t>
  </si>
  <si>
    <t>К2.43</t>
  </si>
  <si>
    <t>55th  International Scientific Conference on Information, Communication and Energy Sistems and Technolodgies (ICEST-2020)</t>
  </si>
  <si>
    <t>Сербия, Ниш</t>
  </si>
  <si>
    <t>К2.44</t>
  </si>
  <si>
    <t xml:space="preserve">55th International Scientific Conference on Information, Communication and Energy Systems and Technologies (ICEST) </t>
  </si>
  <si>
    <t xml:space="preserve">Болгария, Боровец        </t>
  </si>
  <si>
    <t>К2.45</t>
  </si>
  <si>
    <t>55th International Universities Power Engineering Conference - Virtual Conference UPEC 2020 – Verifying The Targets</t>
  </si>
  <si>
    <t>Italy, Torino</t>
  </si>
  <si>
    <t>К2.46</t>
  </si>
  <si>
    <t>5th International Conference on Information Technologies in Engineering Education</t>
  </si>
  <si>
    <t>К2.47</t>
  </si>
  <si>
    <t>5-я Всероссийская Поспеловская конференция с международным участием "Гибридные и синергетические интеллектуальные системы" ГИСИС-2020</t>
  </si>
  <si>
    <t>Россия, Зеленоградск</t>
  </si>
  <si>
    <t>К2.48</t>
  </si>
  <si>
    <t>61st International Scientific Conference on Power and Electrical Engineering of Riga Technical University (RTUCON)</t>
  </si>
  <si>
    <t>Латвия, Рига</t>
  </si>
  <si>
    <t>К2.49</t>
  </si>
  <si>
    <t>61-ая Международная научно-практическая конференция. Актуальные вопросы науки</t>
  </si>
  <si>
    <t>К2.50</t>
  </si>
  <si>
    <t>63-я Всероссийская научная 
конференция МФТИ</t>
  </si>
  <si>
    <t>Россия, Москва - 
Долгопрудный - 
Жуковский</t>
  </si>
  <si>
    <t>К2.51</t>
  </si>
  <si>
    <t>65-ая Международная научно-практическая конференция: Актуальные вопросы науки</t>
  </si>
  <si>
    <t>К2.52</t>
  </si>
  <si>
    <t xml:space="preserve">66-ая Международная научно-практическая конференция. Актуальные вопросы науки   </t>
  </si>
  <si>
    <t>К2.53</t>
  </si>
  <si>
    <t xml:space="preserve">70-ая Международная научно-практическая конференция: Актуальные проблемы современной науки </t>
  </si>
  <si>
    <t>К2.54</t>
  </si>
  <si>
    <t>7th International Congress on Energy Fluxes and Radiation Effects (EFRE-2020 online)</t>
  </si>
  <si>
    <t>Россия, Томск</t>
  </si>
  <si>
    <t>К2.55</t>
  </si>
  <si>
    <t xml:space="preserve">7-ая международная школа-конференция "Saint-Petersburg OPEN 2020" по Оптоэлектронике, Фотонике, Нано- и Нанобиотехнологиям.
</t>
  </si>
  <si>
    <t>К2.56</t>
  </si>
  <si>
    <t>87-я Международная конференция клиентов Doble</t>
  </si>
  <si>
    <t>США,  Бостон</t>
  </si>
  <si>
    <t>К2.57</t>
  </si>
  <si>
    <t>8-я Международная конференция «Физико-техническая информатика»</t>
  </si>
  <si>
    <t>Россия, Пущино</t>
  </si>
  <si>
    <t>К2.58</t>
  </si>
  <si>
    <t xml:space="preserve">9th Mediterranean Conference on Embedded Computing (MECO)  </t>
  </si>
  <si>
    <t>Черногория, Будва</t>
  </si>
  <si>
    <t>К2.59</t>
  </si>
  <si>
    <t>Annals of DAAAM and Proceedings of the International DAAAM Symposium, 2020</t>
  </si>
  <si>
    <t xml:space="preserve">Австрия, Вена </t>
  </si>
  <si>
    <t>К2.60</t>
  </si>
  <si>
    <t>Applied Energy Symposium: Low Carbon Cities &amp; Urban Energy Systems (CUE2020)</t>
  </si>
  <si>
    <t xml:space="preserve">  Япония, Токио</t>
  </si>
  <si>
    <t>К2.61</t>
  </si>
  <si>
    <t>ASRTU Online School</t>
  </si>
  <si>
    <t>КНР, Харбин</t>
  </si>
  <si>
    <t>К2.62</t>
  </si>
  <si>
    <t>Digital-коммуникации и информационная безопасность в эпоху перемен: новые возможности и сопутствующие угрозы</t>
  </si>
  <si>
    <t>Россия, Санкт-Петербург</t>
  </si>
  <si>
    <t>К2.63</t>
  </si>
  <si>
    <t>European Modeling and Simulation Symposium (EMSS2020)</t>
  </si>
  <si>
    <t>Greece, Athens</t>
  </si>
  <si>
    <t>К2.64</t>
  </si>
  <si>
    <t>HCI International 2020</t>
  </si>
  <si>
    <t xml:space="preserve">Дания,  Копенгаген </t>
  </si>
  <si>
    <t>К2.65</t>
  </si>
  <si>
    <t>IEEE Conference of Russian Young Researchers in Electrical and Electronic Engineering</t>
  </si>
  <si>
    <t>К2.66</t>
  </si>
  <si>
    <t>IEEE Conference on Computer Applications (ICCA)</t>
  </si>
  <si>
    <t>Мьянма, Янгон</t>
  </si>
  <si>
    <t>К2.67</t>
  </si>
  <si>
    <t xml:space="preserve">IEEE EExPolytech-2020: Electrical Engineering and Photonics </t>
  </si>
  <si>
    <t>К2.68</t>
  </si>
  <si>
    <t>II International Conference on Applied Physics, Information Technologies and Engineering (APITECH-II-2020)</t>
  </si>
  <si>
    <t>К2.69</t>
  </si>
  <si>
    <t>II Всероссийская научная конференция с международным участием. Концепции в современном дизайне</t>
  </si>
  <si>
    <t>К2.70</t>
  </si>
  <si>
    <t>II Всероссийская научно-практическая конференция: Проблемы и перспективы развития электроэнергетики и электротехники</t>
  </si>
  <si>
    <t>Россия, Казань</t>
  </si>
  <si>
    <t>К2.71</t>
  </si>
  <si>
    <t>II Всероссийская научно-практическая
 Конференция «Финансы и корпоративное управление в меняющемся мире»</t>
  </si>
  <si>
    <t>К2.72</t>
  </si>
  <si>
    <t>II Всероссийская научно-техническая конференция "Информатика и вычислительная техника"</t>
  </si>
  <si>
    <t>Россия, Анапа</t>
  </si>
  <si>
    <t>К2.73</t>
  </si>
  <si>
    <t>II Международная научно-практическая конференция "Актуальные проблемы лингвистической подготовки в неязыковом вузе"</t>
  </si>
  <si>
    <t>К2.74</t>
  </si>
  <si>
    <t>II Международная научно-практическая конференция "Интеграция науки, образования, общества, производства и экономики"</t>
  </si>
  <si>
    <t>Россия, Уфа</t>
  </si>
  <si>
    <t>К2.75</t>
  </si>
  <si>
    <t>II Международная научно-практическая конференция «Альтернативная и интеллектуальная энергетика»</t>
  </si>
  <si>
    <t>Россия, Воронеж</t>
  </si>
  <si>
    <t>К2.76</t>
  </si>
  <si>
    <t>II Международная научно-практическая конференция «Инновационные идеи молодых исследователей»</t>
  </si>
  <si>
    <t>К2.77</t>
  </si>
  <si>
    <t>II Международная научно-практическая конференция «Интеграция науки, образования, общества, производства и экономики»</t>
  </si>
  <si>
    <t>К2.78</t>
  </si>
  <si>
    <t>II Международная научно-практическая конференция «Цели и пути устойчивого экономического развития»</t>
  </si>
  <si>
    <t>К2.79</t>
  </si>
  <si>
    <t>III  Международная научно-практическая конференция: Актуальные вопросы экономики</t>
  </si>
  <si>
    <t>Россия, Пенза</t>
  </si>
  <si>
    <t>К2.80</t>
  </si>
  <si>
    <t>III  Международная научно-практическая конференция: НОВЫЕ ЭКОНОМИЧЕСКИЕ ИССЛЕДОВАНИЯ</t>
  </si>
  <si>
    <t>К2.81</t>
  </si>
  <si>
    <t>III International Scientific Conference"GLOBAL CHALLENGES AND PROSPECTS OF THE MODERN ECONOMIC DEVELOPMENT"III МНПК
«Глобальные вызовы и перспективы современного экономического развития»</t>
  </si>
  <si>
    <t>К2.82</t>
  </si>
  <si>
    <t>III Всероссийская научно-практическая конференция «Актуальные задачи и пути их решения в области кадрового обеспечения электро- и теплоэнергетики»</t>
  </si>
  <si>
    <t>К2.83</t>
  </si>
  <si>
    <t>III Всероссийская научно-практическая конференция «Наука и образование: актуальные исследования и разработки»</t>
  </si>
  <si>
    <t xml:space="preserve">Россия, Чита   </t>
  </si>
  <si>
    <t>К2.84</t>
  </si>
  <si>
    <t>III Всероссийская научно-практическая конференция с международным участием Агаджаняновские чтения. Aghajanian’s reading</t>
  </si>
  <si>
    <t>К2.85</t>
  </si>
  <si>
    <t>III Межвузовская научно-практическая конференция «Регионы, вперед!»</t>
  </si>
  <si>
    <t>К2.86</t>
  </si>
  <si>
    <t>III Международная конференция "Современные проблеммы теплофизики и энергетики"</t>
  </si>
  <si>
    <t>К2.87</t>
  </si>
  <si>
    <t>III Международная молодежная научно-техническая конференция IEEE «Релейная защита и автоматика»</t>
  </si>
  <si>
    <t>К2.88</t>
  </si>
  <si>
    <t>III Международная научно-практическая конференция “Большая Евразия: национальные и цивилизационные аспекты развития и сотрудничества”.</t>
  </si>
  <si>
    <t>К2.89</t>
  </si>
  <si>
    <t>III международная научно-практическая конференция: New Language, New World, New Thinking</t>
  </si>
  <si>
    <t>К2.90</t>
  </si>
  <si>
    <t xml:space="preserve">III Международный Культурно-Образовательный Форум РКИ: Актуальные проблемы, насущные задачи и грядущие перспективы </t>
  </si>
  <si>
    <t>К2.91</t>
  </si>
  <si>
    <t xml:space="preserve">III международный научно-технический форум. Современные технологии в науке и образовании – СТНО-2020. </t>
  </si>
  <si>
    <t>Россия, Рязань</t>
  </si>
  <si>
    <t>К2.92</t>
  </si>
  <si>
    <t>III Международный форум «Ключевые тренды в композитах: наука и технологии»</t>
  </si>
  <si>
    <t>К2.93</t>
  </si>
  <si>
    <t>III научно-техническая конференция студентов "Энергетика. Технологии будущего"</t>
  </si>
  <si>
    <t>К2.94</t>
  </si>
  <si>
    <t>International Conference «Nonlinearity, Information and Robotics»</t>
  </si>
  <si>
    <t>Россия, Республика Татарстан, Иннополис</t>
  </si>
  <si>
    <t>К2.95</t>
  </si>
  <si>
    <t>International Conference ICIT-2020: Information and Communication Technologies in Research &amp; Industry</t>
  </si>
  <si>
    <t>Россия, Саратов</t>
  </si>
  <si>
    <t>К2.96</t>
  </si>
  <si>
    <t>International Conference on Aviation Motors - ICAM 2020</t>
  </si>
  <si>
    <t>К2.97</t>
  </si>
  <si>
    <t>International Conference on Electrical Power Drive Systems ICEPDS 2020</t>
  </si>
  <si>
    <t>К2.98</t>
  </si>
  <si>
    <t>International Conference on Industrial Engineering, Applications and Manufacturing, ICIEAM 2020</t>
  </si>
  <si>
    <t>Россия,  Казань</t>
  </si>
  <si>
    <t>К2.99</t>
  </si>
  <si>
    <t>International Multi-Conference on Industrial Engineering and Modern Technologies (FarEastCon)</t>
  </si>
  <si>
    <t>Россия: на 11 площадках в восьми городах Дальневосточного федерального округа</t>
  </si>
  <si>
    <t>К2.100</t>
  </si>
  <si>
    <t>International Russian Automation Conference (RusAutoCon)</t>
  </si>
  <si>
    <t>Россия, Сочи</t>
  </si>
  <si>
    <t>К2.101</t>
  </si>
  <si>
    <t xml:space="preserve">International Symposium on Industrial Electronics and Applications (INDEL) </t>
  </si>
  <si>
    <t>Bosnia and Herzegovina, Banja Luka</t>
  </si>
  <si>
    <t>К2.102</t>
  </si>
  <si>
    <t>International Symposium on Power Electronics, Electrical Drives, Automation and Motion (SPEEDAM)</t>
  </si>
  <si>
    <t xml:space="preserve"> Italy, Sorrento</t>
  </si>
  <si>
    <t>К2.103</t>
  </si>
  <si>
    <t>International Workshop on Antenna Technology (iWAT 2020)</t>
  </si>
  <si>
    <t>Румыния, Бухарест</t>
  </si>
  <si>
    <t>К2.104</t>
  </si>
  <si>
    <t>International Workshop on Innovations in Cleaner Production</t>
  </si>
  <si>
    <t xml:space="preserve"> Великобритания,  Кембридж</t>
  </si>
  <si>
    <t>К2.105</t>
  </si>
  <si>
    <t xml:space="preserve">International Youth Conference on Electronics, Telecommunications and Information Technologies  </t>
  </si>
  <si>
    <t>К2.106</t>
  </si>
  <si>
    <t>IV Международная научная конференция «Конкурентоспособность и развитие социально-экономических систем» памяти академика А. И. Татаркина</t>
  </si>
  <si>
    <t>Россия, Челябинск</t>
  </si>
  <si>
    <t>К2.107</t>
  </si>
  <si>
    <t>IV Международная научная конференция «Приоритетные направления инновационной деятельности в промышленности»</t>
  </si>
  <si>
    <t>К2.108</t>
  </si>
  <si>
    <t>IV Международная научная конференция, 90 лет АГТУ. "Информационные технологии и технологии коммуникации. Современные достижения"</t>
  </si>
  <si>
    <t xml:space="preserve"> Россия, Астрахань</t>
  </si>
  <si>
    <t>К2.109</t>
  </si>
  <si>
    <t>IV международная научно-практическая конференция "Управление качеством электроэнергии"</t>
  </si>
  <si>
    <t>К2.110</t>
  </si>
  <si>
    <t>IV Международная научно-практическая конференция «Цифровая экономика и финансы» (DEFIN 2021)</t>
  </si>
  <si>
    <t>К2.111</t>
  </si>
  <si>
    <t>IV Российский нефтегазовый IT саммит "Интеллектуальное месторождение"</t>
  </si>
  <si>
    <t>К2.112</t>
  </si>
  <si>
    <t>IX Международная конференция по математическому моделированию, посвященная 75-летию со дня рождения профессора В.Н. Врагова</t>
  </si>
  <si>
    <t>Россия, Якутск</t>
  </si>
  <si>
    <t>К2.113</t>
  </si>
  <si>
    <t>IX Международный Российско-Казахстанский Симпозиум "Углехимия и экология Кузбасса"</t>
  </si>
  <si>
    <t>Россия, Кемерово</t>
  </si>
  <si>
    <t>К2.114</t>
  </si>
  <si>
    <t>IX международный форум молодых ученых: МОЛОДЕЖЬ В НАУКЕ И ПРЕДПРИНИМАТЕЛЬСТВЕ</t>
  </si>
  <si>
    <t>Россия, Гомель</t>
  </si>
  <si>
    <t>К2.115</t>
  </si>
  <si>
    <t>KOTLE A ENERGETICKÁ ZAŘÍZENÍ 2020, XXIХ</t>
  </si>
  <si>
    <t xml:space="preserve"> Чехия, Брно</t>
  </si>
  <si>
    <t>К2.116</t>
  </si>
  <si>
    <t xml:space="preserve">LXIII Международная конференция "Актуальные научные исследования в современном мире"  </t>
  </si>
  <si>
    <t>Украина,  Переяслав</t>
  </si>
  <si>
    <t>К2.117</t>
  </si>
  <si>
    <t xml:space="preserve">LXVII Международная научная конференция «Актуальные научные исследование в современном мире» </t>
  </si>
  <si>
    <t>Украина, Переяслав-Хмельницький</t>
  </si>
  <si>
    <t>К2.118</t>
  </si>
  <si>
    <t>LXVII Научно-техническая сессия по проблемам газовых турбин и парогазовых установок "Научно-технические проблемы широкого применения газотурбинных и парогазовых установок в электроэнергетике РФ</t>
  </si>
  <si>
    <t>К2.119</t>
  </si>
  <si>
    <t>LXXIX Международные научные чтения (памяти А.Н. Леонтьева)</t>
  </si>
  <si>
    <t>К2.120</t>
  </si>
  <si>
    <t>LXXVIII Международные научные чтения (памяти В.А. Котельникова)</t>
  </si>
  <si>
    <t>К2.121</t>
  </si>
  <si>
    <t>LXXXII Международные научные чтения (памяти С.П. Капицы)</t>
  </si>
  <si>
    <t>К2.122</t>
  </si>
  <si>
    <t>Modern Media Technologies in Teaching German Language to STEM-Students</t>
  </si>
  <si>
    <t>К2.123</t>
  </si>
  <si>
    <t>Moscow Workshop on Electronic and Networking Technologies (MWENT)</t>
  </si>
  <si>
    <t>К2.124</t>
  </si>
  <si>
    <t>Nineteenth Biennial IEEE Conference
on Electromagnetic Field Computation</t>
  </si>
  <si>
    <t>Италия, Пиза</t>
  </si>
  <si>
    <t>К2.125</t>
  </si>
  <si>
    <t>PAVING THE WAVES WCFS2020:  2 WORLD CONFERENCE ON FLOATING SOLUTIONS 202</t>
  </si>
  <si>
    <t>К2.126</t>
  </si>
  <si>
    <t>Systems of signals generating and processing in the field of on board communications</t>
  </si>
  <si>
    <t>К2.127</t>
  </si>
  <si>
    <t xml:space="preserve">Ural Smart Energy Conference (USEC)  </t>
  </si>
  <si>
    <t xml:space="preserve"> Россия, Екатеринбург</t>
  </si>
  <si>
    <t>К2.128</t>
  </si>
  <si>
    <t>Ural Symposium on Biomedical Engineering, Radioelectronics and Information Technology (USBEREIT)</t>
  </si>
  <si>
    <t>К2.129</t>
  </si>
  <si>
    <t xml:space="preserve">V  Всероссийская научно-практическая конференция с международным участием памяти М. Ю. Кондратьева. "Социальная психология: вопросы теории и практики" </t>
  </si>
  <si>
    <t>К2.130</t>
  </si>
  <si>
    <t>V International Conference on Information Technologies in Engineering Education (Inforino 2020)</t>
  </si>
  <si>
    <t>К2.131</t>
  </si>
  <si>
    <t>V Всероссийская конференция «Теплофизика и физическая гидродинамика» (ТФГ2020) с элементами школы молодых ученых</t>
  </si>
  <si>
    <t>Россия, Ялта</t>
  </si>
  <si>
    <t>К2.132</t>
  </si>
  <si>
    <t>V международная конференция Арктика-2020</t>
  </si>
  <si>
    <t>К2.133</t>
  </si>
  <si>
    <t>V Международная научная конференция молодых ученых по актуальным проблемам электротехнологии "APET-2020"</t>
  </si>
  <si>
    <t>Россия, Екатеринбург</t>
  </si>
  <si>
    <t>К2.134</t>
  </si>
  <si>
    <t>V Международная научно-практическая конференция «Дистанционные образовательные технологии» (ДОТ’2020)</t>
  </si>
  <si>
    <t>К2.135</t>
  </si>
  <si>
    <t>V Международная научно-практическая конференция. Роль местного самоуправления в развитии государства на современном этапе</t>
  </si>
  <si>
    <t>К2.136</t>
  </si>
  <si>
    <t xml:space="preserve">V Международная научно-техническая конференция «Использование твердых топлив для эффективного и экологически чистого производства электроэнергии и тепла» </t>
  </si>
  <si>
    <t>К2.137</t>
  </si>
  <si>
    <t>V Международная научно-техническая конференция «Энергетические системы (ICES-2020)»</t>
  </si>
  <si>
    <t>Россия, Белгород</t>
  </si>
  <si>
    <t>К2.138</t>
  </si>
  <si>
    <t xml:space="preserve">VI Всероссийская военно-научная конференция </t>
  </si>
  <si>
    <t>К2.139</t>
  </si>
  <si>
    <t>VI Международая научно-практическая конференция "Современный дизайн в системе высшей школы"</t>
  </si>
  <si>
    <t>К2.140</t>
  </si>
  <si>
    <t>VI Международная конференция "Лазерные, плазменные исследования и технологии" ЛаПлаз 2020</t>
  </si>
  <si>
    <t>К2.141</t>
  </si>
  <si>
    <t>VI Международная конференция "Фундаментальные и прикладные задачи механики FAPM-2020"</t>
  </si>
  <si>
    <t>К2.142</t>
  </si>
  <si>
    <t>VI Международная конференция и молодежная школа. Информационные технологии и нанотехнологии (ИТНТ-2020)</t>
  </si>
  <si>
    <t>Россия, Самара</t>
  </si>
  <si>
    <t>К2.143</t>
  </si>
  <si>
    <t>VI Международная научно-техническая конференция "Инновационные проекты и технологии ядерной энергетики" НИКИЭТ-2020</t>
  </si>
  <si>
    <t>К2.144</t>
  </si>
  <si>
    <t>VI Международная сетевая научно-техническая конференция «Интеграционные процессы в научно-техническом образовательном пространстве»</t>
  </si>
  <si>
    <t>Россия, Москва - Кыргызстан, Ош</t>
  </si>
  <si>
    <t>К2.145</t>
  </si>
  <si>
    <t>VII  Международная.научно-техническая конференция Инновации и перспективы развития горного машиностроения и электромеханики IPDME- 2020</t>
  </si>
  <si>
    <t>К2.146</t>
  </si>
  <si>
    <t>VII Международная конференция "Приоритетные направления инновационной деятельности в промышленности"</t>
  </si>
  <si>
    <t>К2.147</t>
  </si>
  <si>
    <t>VII Международная конференция «Инжиниринг &amp; Телекоммуникации — En&amp;T-2020»</t>
  </si>
  <si>
    <t>Россия, Долгопрудный</t>
  </si>
  <si>
    <t>К2.148</t>
  </si>
  <si>
    <t>VII Международная научно-практическая конференция Science, Technology and Life 2020. Код МКО-2020-06</t>
  </si>
  <si>
    <t>Чехия, Карловы Вары - Россия, Москва</t>
  </si>
  <si>
    <t>К2.149</t>
  </si>
  <si>
    <t>VII Международная научно-техническая конференция "Водоподготовка и водно-химические режимы ТЭС"</t>
  </si>
  <si>
    <t>К2.150</t>
  </si>
  <si>
    <t>VII Международная научно-техническая конференция "Инновации и перспективы развития горного машиностроения и электромеханики" IPDME- 2020</t>
  </si>
  <si>
    <t>К2.151</t>
  </si>
  <si>
    <t>VII Российская конфернция "Многофазные системы: модели, эксперимент, приложения", посвященная 80-летию академика РАН Р.И.Нигматулина</t>
  </si>
  <si>
    <t xml:space="preserve"> Россия, Уфа</t>
  </si>
  <si>
    <t>К2.152</t>
  </si>
  <si>
    <t>VIII  Международная научно-практическая конференция «Управленческие науки в современном мире»</t>
  </si>
  <si>
    <t>К2.153</t>
  </si>
  <si>
    <t>VIII Всероссийская научно-техническая конференция, посвященная столетию МИСИ-МГСУ</t>
  </si>
  <si>
    <t>К2.154</t>
  </si>
  <si>
    <t>VIII Международная конференция "Деятельностная педагогика и педагогическое образование (ДППО-2020)"</t>
  </si>
  <si>
    <t>К2.155</t>
  </si>
  <si>
    <t>VIII Международная научно-практическая конференция . Культура в фокусе научных парадигм</t>
  </si>
  <si>
    <t>Украина, Донецк</t>
  </si>
  <si>
    <t>К2.156</t>
  </si>
  <si>
    <t>VIII Международная научно-практическая конференция «Актуальные проблемы транспорта и энергетики: пути их инновационного решения»</t>
  </si>
  <si>
    <t>Республика Казахстан, Нур-Султан</t>
  </si>
  <si>
    <t>К2.157</t>
  </si>
  <si>
    <t>VIII Международная научно-практическая конференция «Информационные технологии. проблемы и решения» (IT’Days – 2020)</t>
  </si>
  <si>
    <t>К2.158</t>
  </si>
  <si>
    <t>VIII МЕЖДУНАРОДНАЯ НАУЧНО-ПРАКТИЧЕСКАЯ КОНФЕРЕНЦИЯ
«Нечеткие системы, мягкие вычисления и интеллектуальные технологии»</t>
  </si>
  <si>
    <t>Россия, Смоленск</t>
  </si>
  <si>
    <t>К2.159</t>
  </si>
  <si>
    <t>VIII Международная научно-практическая конференция: Вопросы современной филологии и проблемы методики обучения языкам</t>
  </si>
  <si>
    <t>Россия, Брянск</t>
  </si>
  <si>
    <t>К2.160</t>
  </si>
  <si>
    <t>X ВСЕРОССИЙСКАЯ НАУЧНО-ПРАКТИЧЕСКАЯ КОНФЕРЕНЦИЯ «Современная техника и технологии:  ПРОБЛЕМЫ, СОСТОЯНИЕ И ПЕРСПЕКТИВЫ»</t>
  </si>
  <si>
    <t>Россия, Рубцовск</t>
  </si>
  <si>
    <t>К2.161</t>
  </si>
  <si>
    <t>X международная научно-техническая конференция «Открытые семантические технологии проектирования интеллектуальных систем»</t>
  </si>
  <si>
    <t>Беларусь, Минск</t>
  </si>
  <si>
    <t>К2.162</t>
  </si>
  <si>
    <t xml:space="preserve">X Международная школа-семинар молодых ученых и специалистов "Энергосбережение – теория и практика" </t>
  </si>
  <si>
    <t>К2.163</t>
  </si>
  <si>
    <t>X Национальная научно-техническая конференция с международным участием  «Энергетика, информатика, инновации – 2020»</t>
  </si>
  <si>
    <t>К2.164</t>
  </si>
  <si>
    <t>X Международная  научно-практическая конференция «Физико-технические проблемы в науке, промышленности и медицине. Российский и международный опыт подготовки кадров»</t>
  </si>
  <si>
    <t>К2.165</t>
  </si>
  <si>
    <t>XI  Международная научно-техническая конференция "Гидравлические машины, гидроприводы и гидро пневмоавтоматика. Современное состояние и перспективы развития HMHD-2020"</t>
  </si>
  <si>
    <t>К2.166</t>
  </si>
  <si>
    <t xml:space="preserve">XI Международная научно-практическая конференция «Развитие политических институтов и процессов: зарубежный и отечественный опыт» </t>
  </si>
  <si>
    <t>Россия, Омск</t>
  </si>
  <si>
    <t>К2.167</t>
  </si>
  <si>
    <t xml:space="preserve">XI Международная научно-практическая конференция, посвященная памяти выдающегося ученого – педагога, академика В.А. Сластенина </t>
  </si>
  <si>
    <t>К2.168</t>
  </si>
  <si>
    <t>XI Международная научно-техническая конференция «Энергетика, инфокоммуникационные технологии и высшее образование», посвященная 45-летию образования АУЭС</t>
  </si>
  <si>
    <t xml:space="preserve"> Казахстан, Алматы</t>
  </si>
  <si>
    <t>К2.169</t>
  </si>
  <si>
    <t>XI Международная российская конференция исследователей высшего образования «Высшее образование в условиях пандемии:новые вызовы и современные решения»</t>
  </si>
  <si>
    <t>К2.170</t>
  </si>
  <si>
    <t xml:space="preserve">XII  Международная научно-техническая конференция "Методы, средства и технологии получения и обработки измерительной информации». "Шляндинские чтения-2020".  </t>
  </si>
  <si>
    <t>К2.171</t>
  </si>
  <si>
    <t>XII Всероссийской научно-технической конференции "Низкотемпературная плазма в процессах нанесения функциональных покрытий</t>
  </si>
  <si>
    <t xml:space="preserve"> Россия, Казань</t>
  </si>
  <si>
    <t>К2.172</t>
  </si>
  <si>
    <t xml:space="preserve">XIII Международная научно-практическая конференция «Педагогическое мастерство и современные педагогические технологии»  </t>
  </si>
  <si>
    <t xml:space="preserve">Россия,  Чебоксары </t>
  </si>
  <si>
    <t>К2.173</t>
  </si>
  <si>
    <t>XIV Всероссийская конференция молодых ученых  "НАУКА. ТЕХНОЛОГИИ. ИННОВАЦИИ"</t>
  </si>
  <si>
    <t>Россия, Новосибирск</t>
  </si>
  <si>
    <t>К2.174</t>
  </si>
  <si>
    <t xml:space="preserve">XIV Всероссийская научно-практическая конференция РЕКЛАМНЫЙ ВЕКТОР – 2020: SMART-КОММУНИКАЦИИ  </t>
  </si>
  <si>
    <t>К2.175</t>
  </si>
  <si>
    <t>XIV конференции «Радиолокация и радиосвязь»</t>
  </si>
  <si>
    <t>К2.176</t>
  </si>
  <si>
    <t xml:space="preserve">XIV Международная научная конференция «Физика и радиоэлектроника в медицине и экологии ФРЭМЭ’2020» </t>
  </si>
  <si>
    <t>Россия, Владимир-Суздаль</t>
  </si>
  <si>
    <t>К2.177</t>
  </si>
  <si>
    <t xml:space="preserve">XIV международная научно-практическая конференция. Наука и образование XXI века. </t>
  </si>
  <si>
    <t>К2.178</t>
  </si>
  <si>
    <t>XIV Международный форум по тепломассообмену</t>
  </si>
  <si>
    <t>Белорусь, Минск</t>
  </si>
  <si>
    <t>К2.179</t>
  </si>
  <si>
    <t>XIX конференция по системам энергетического машиностроения</t>
  </si>
  <si>
    <t xml:space="preserve"> Чешская Республика,  Пльзень</t>
  </si>
  <si>
    <t>К2.180</t>
  </si>
  <si>
    <t>XIX Международная конференция "ПРОБЛЕМЫ ТЕОРЕТИЧЕСКОЙ КИБЕРНЕТИКИ"</t>
  </si>
  <si>
    <t>К2.181</t>
  </si>
  <si>
    <t>XIX Отраслевая научно-техническая конференция радиоэлектронной промышленности
Международный форум «Микроэлектроника-2020</t>
  </si>
  <si>
    <t>К2.182</t>
  </si>
  <si>
    <t xml:space="preserve">XLVII МЕЖДУНАРОДНАЯ (ЗВЕНИГОРОДСКАЯ) КОНФЕРЕНЦИЯ ПО ФИЗИКЕ ПЛАЗМЫ И УПРАВЛЯЕМОМУ ТЕРМОЯДЕРНОМУ СИНТЕЗУ </t>
  </si>
  <si>
    <t>К2.183</t>
  </si>
  <si>
    <t>XV Всероссийская (VII Международная) научно-техническая конференция студентов, аспирантов и молодых ученых «ЭНЕРГИЯ – 2020»</t>
  </si>
  <si>
    <t>Россия, Иваново</t>
  </si>
  <si>
    <t>К2.184</t>
  </si>
  <si>
    <t>XV Всероссийский симпозиум по горению и взрыву</t>
  </si>
  <si>
    <t>К2.185</t>
  </si>
  <si>
    <t>XV Международная научно-практическая конференция НОПриЛ "Языки и культуры в современном мире"</t>
  </si>
  <si>
    <t>К2.186</t>
  </si>
  <si>
    <t xml:space="preserve">XV Международная научно-техническая конференция Компьютерные науки и информационные технологии
</t>
  </si>
  <si>
    <t xml:space="preserve"> Украина,  Збараж</t>
  </si>
  <si>
    <t>К2.187</t>
  </si>
  <si>
    <t xml:space="preserve">XV Международной научно-практической конференции «Современные информационные технологии и ИТ-образование» </t>
  </si>
  <si>
    <t>К2.188</t>
  </si>
  <si>
    <t>XVI  Международная научно-техническая конференция Корпоративная социальная ответственность и этика бизнеса»</t>
  </si>
  <si>
    <t>К2.189</t>
  </si>
  <si>
    <t>XVI международная научная конференция: Малышевские чтения – 2020. Наука и образование: будущее и цели устойчивого развития</t>
  </si>
  <si>
    <t>К2.190</t>
  </si>
  <si>
    <t>XVI Минский международный форум по тепломасообмену</t>
  </si>
  <si>
    <t>К2.191</t>
  </si>
  <si>
    <t>XVII Всероссийскую школу-семинар «Волновые явления в неоднородных средах» имени А.П. Сухорукова («Волны-2020»)</t>
  </si>
  <si>
    <t>К2.192</t>
  </si>
  <si>
    <t>XVII Международная ежегодная научно-практическая конференция "Возобновляемая и малая энергетика-2020. Энергосбережение. Автономные системы энергоснабжения стационарных и подвижных объектов"​</t>
  </si>
  <si>
    <t>К2.193</t>
  </si>
  <si>
    <t>XVII Международная конференция «Возобновляемая и малая энергетика - 2020. Энергосбережение. Автономные системы энергоснабжения стационарных и подвижных объектов» (ВиМЭ-2020)</t>
  </si>
  <si>
    <t>К2.194</t>
  </si>
  <si>
    <t>XVII Международная научно-технической конференции студентов и аспирантов «Интеллектуальные информационные технологии, энергетика и экономика»</t>
  </si>
  <si>
    <t>К2.195</t>
  </si>
  <si>
    <t>XVIII  Международная научно-практическая конференция "Энерго- и ресурсосбережение - XXI век" МИК-2020</t>
  </si>
  <si>
    <t>Россия, Орел</t>
  </si>
  <si>
    <t>К2.196</t>
  </si>
  <si>
    <t>XVIII Всероссийская конференция и XXVIII Всероссийская школа-семинар "Интеграция университетов России в мировое образовательное и научно-техническое пространство с учетом региональных особенностей"</t>
  </si>
  <si>
    <t>К2.197</t>
  </si>
  <si>
    <t>XVIII Всероссийская научная конференция «Нейрокомпьютеры и их применение»</t>
  </si>
  <si>
    <t>К2.198</t>
  </si>
  <si>
    <t>XVIII международная конференция «Электромеханика, электротехнологии, электротехнические материалы и компоненты»  ICEEE-2020</t>
  </si>
  <si>
    <t>Россия, Алушта</t>
  </si>
  <si>
    <t>К2.199</t>
  </si>
  <si>
    <t>XVIII Международный конгресс «Энергоэффективность. XXI век. Архитектура. Инженерия. Цифровизация. Экология»</t>
  </si>
  <si>
    <t>К2.200</t>
  </si>
  <si>
    <t xml:space="preserve">XVIII Научный семинар ИПН РАН 
"Атомная энергетика. Общее собрание ООН РАН" 
</t>
  </si>
  <si>
    <t>К2.201</t>
  </si>
  <si>
    <t>XX Национальная научная конференция с международным участием «Модернизация России: приоритеты, проблемы, решения»</t>
  </si>
  <si>
    <t>К2.202</t>
  </si>
  <si>
    <t>XXI International Conference of Young Specialists on Micro/Nanotechnologies and Electron Devices</t>
  </si>
  <si>
    <t xml:space="preserve"> Россия, Новосибирск</t>
  </si>
  <si>
    <t>К2.203</t>
  </si>
  <si>
    <t>XXI Международная конференция молодых специалистов по микро/нанотехнологиям и электронным приборам (EDM 2020)</t>
  </si>
  <si>
    <t>К2.204</t>
  </si>
  <si>
    <t xml:space="preserve">XXI Международная конференця. Прорывные технологии для образования, обучения, 
и профессиональной подготовки. Электронная Казань на Дунае. </t>
  </si>
  <si>
    <t>К2.205</t>
  </si>
  <si>
    <t>XXII  Международная конференция молодых специалистов по ядерным энергетическим установкам</t>
  </si>
  <si>
    <t>Россия, Подольск</t>
  </si>
  <si>
    <t>К2.206</t>
  </si>
  <si>
    <t>XXII  Международная межвузовская научно-практическая конференция "Теория и практика применения современных информационно-образовательных технологий"</t>
  </si>
  <si>
    <t>К2.207</t>
  </si>
  <si>
    <t>XXII Всероссийская конференция по неразрушающему контролю и технической диагностике "Трансформация неразрушающего контроля и технической диагностики в эпоху цифровизации. Безопасность общества в меняющемся мире." RNCNDTTD (2020)</t>
  </si>
  <si>
    <t>К2.208</t>
  </si>
  <si>
    <t xml:space="preserve">XXIII Конференция "Взаимодействию плазмы с поверхностью" (ВПП2020) </t>
  </si>
  <si>
    <t>К2.209</t>
  </si>
  <si>
    <t>XXIV Международная научно-техническая конференция студентов и аспирантов, посвященная 90-летию Национального иследовательского университета "МЭИ" Гидравлические машины, гидропривод и гидропневмоавтоматика"</t>
  </si>
  <si>
    <t>К2.210</t>
  </si>
  <si>
    <t>XXIХ Ежегодная конференция с международным участием  «КОТЛЫ И ЭНЕРГЕТИЧЕСКОЕ ОБОРУДОВАНИЕ 2020" (KOTLE A ENERGETICKÁ ZAŘÍZENÍ 2020)</t>
  </si>
  <si>
    <t xml:space="preserve"> Чешская республика, Брно</t>
  </si>
  <si>
    <t>К2.211</t>
  </si>
  <si>
    <t xml:space="preserve">XXIХ Международная научно-техническая конференция. Современные технологии в задачах управления, автоматики и обработки информации </t>
  </si>
  <si>
    <t>К2.212</t>
  </si>
  <si>
    <t>XXVI  Международная научно-техническая конференция студентов и аспирантов "Радиоэлектроника, электротехника и энергетика"</t>
  </si>
  <si>
    <t>К2.213</t>
  </si>
  <si>
    <t xml:space="preserve">XXVI Всероссийская научно-техническая конференция «Молодые светотехники России». </t>
  </si>
  <si>
    <t>К2.214</t>
  </si>
  <si>
    <t>XXVI Междунар. науч.-техн. конф. "Современные технологии в задачах управления, автоматики и обработки информации" (Соучредители)</t>
  </si>
  <si>
    <t>К2.215</t>
  </si>
  <si>
    <t>XXVI Международный Cимпозиум “Оптика атмосферы и океана. Физика атмосферы”</t>
  </si>
  <si>
    <t>К2.216</t>
  </si>
  <si>
    <t>XXVI Международный симпозиум им. А.Г. Горшкова «Динамические и технологические проблемы механики конструкций и сплошных сред»</t>
  </si>
  <si>
    <t xml:space="preserve"> Россия, Кременки</t>
  </si>
  <si>
    <t>К2.217</t>
  </si>
  <si>
    <t>XXVII Международная конференция
Математика. Экономика.
Образование.
XI Международный симпозиум
"Ряды Фурье и их приложения"</t>
  </si>
  <si>
    <t xml:space="preserve"> Россия, Новороссийск</t>
  </si>
  <si>
    <t>К2.218</t>
  </si>
  <si>
    <t>XXVII Международная научно-техническая конференция «Машиностроение и техносфера XXI века»</t>
  </si>
  <si>
    <t>К2.219</t>
  </si>
  <si>
    <t>XXVII Санкт-Петербургская международная конференция по интегрированным навигационным системам</t>
  </si>
  <si>
    <t>К2.220</t>
  </si>
  <si>
    <t>XXVIII Международная конференция "Электромагнитное поле и материалы (фундаментальные физические исследования)"</t>
  </si>
  <si>
    <t>К2.221</t>
  </si>
  <si>
    <t xml:space="preserve">XXX International Scientific Symposium. Metrology and Metrology Assurance (MMA-2020)  </t>
  </si>
  <si>
    <t>Болгария , Созополь</t>
  </si>
  <si>
    <t>К2.222</t>
  </si>
  <si>
    <t>XXX Международная научно-практическая конференция</t>
  </si>
  <si>
    <t>К2.223</t>
  </si>
  <si>
    <t>XXXI конференции «Современные информационные технологии в образовании»</t>
  </si>
  <si>
    <t>Россия, Москва - Троицк</t>
  </si>
  <si>
    <t>К2.224</t>
  </si>
  <si>
    <t>XXXII Международная инновационно-ориентированная конференция молодых учёных и студентов МИКМУС-2020</t>
  </si>
  <si>
    <t>К2.225</t>
  </si>
  <si>
    <t>XXXIX Всероссийская научно-техническая конференция. Проблемы эффективности и безопасности функционирования сложных технических систем.</t>
  </si>
  <si>
    <t>Россия, Серпухов</t>
  </si>
  <si>
    <t>К2.226</t>
  </si>
  <si>
    <t xml:space="preserve">XXXV Международная конференция по уравнениям состояния материи (ELBRUS 2020) </t>
  </si>
  <si>
    <t>Россия,  Кабардино-Балкарская Республика, «Поселок Эльбрус»</t>
  </si>
  <si>
    <t>К2.227</t>
  </si>
  <si>
    <t>XХI Международная научно-техническая конференция "Измерение, контроль, информатизация"</t>
  </si>
  <si>
    <t>Россия, Барнаул</t>
  </si>
  <si>
    <t>К2.228</t>
  </si>
  <si>
    <t>Восемнадцатая Национальная конференция по искусственному интеллекту</t>
  </si>
  <si>
    <t>К2.229</t>
  </si>
  <si>
    <t>Всероссийская  научно-практическая конференция "Государство, общество, бизнес в условиях цифровизации"</t>
  </si>
  <si>
    <t xml:space="preserve">российская </t>
  </si>
  <si>
    <t xml:space="preserve">Россия, Саратов </t>
  </si>
  <si>
    <t>К2.230</t>
  </si>
  <si>
    <t>Всероссийская конференция молодых ученых-механиков YSM-2020</t>
  </si>
  <si>
    <t>К2.231</t>
  </si>
  <si>
    <t>Всероссийская конференция с элементами научной школы для молодых учёных XXXVI «Сибирский теплофизический семинар»</t>
  </si>
  <si>
    <t>К2.232</t>
  </si>
  <si>
    <t xml:space="preserve">Всероссийская конференция: Методика и педагогическая практика. Электронный журнал СМИ "Конференц-зал" </t>
  </si>
  <si>
    <t>К2.233</t>
  </si>
  <si>
    <t>Всероссийская научная конференция с международным участием «С.М. Соловьев и его эпоха: к 200-летию со дня рождения историка»</t>
  </si>
  <si>
    <t>К2.234</t>
  </si>
  <si>
    <r>
      <t xml:space="preserve">Всероссийская </t>
    </r>
    <r>
      <rPr>
        <sz val="11"/>
        <color indexed="8"/>
        <rFont val="Calibri"/>
        <family val="2"/>
        <charset val="204"/>
        <scheme val="minor"/>
      </rPr>
      <t>научно</t>
    </r>
    <r>
      <rPr>
        <sz val="11"/>
        <rFont val="Calibri"/>
        <family val="2"/>
        <charset val="204"/>
        <scheme val="minor"/>
      </rPr>
      <t xml:space="preserve"> – практическая </t>
    </r>
    <r>
      <rPr>
        <sz val="11"/>
        <color indexed="8"/>
        <rFont val="Calibri"/>
        <family val="2"/>
        <charset val="204"/>
        <scheme val="minor"/>
      </rPr>
      <t>конференция</t>
    </r>
    <r>
      <rPr>
        <sz val="11"/>
        <rFont val="Calibri"/>
        <family val="2"/>
        <charset val="204"/>
        <scheme val="minor"/>
      </rPr>
      <t xml:space="preserve"> «Экономическая безопасность: современные вызовы и поиск эффективных решений»</t>
    </r>
  </si>
  <si>
    <t>К2.235</t>
  </si>
  <si>
    <t>Всероссийская научно-практическая конференция «Дистанционное обучение: актуальные вопросы»</t>
  </si>
  <si>
    <t>К2.236</t>
  </si>
  <si>
    <t>Всероссийская научно-практическая конференция «Природа. Общество. Человек» (Университет "Дубна")</t>
  </si>
  <si>
    <t>Россия, Дубна</t>
  </si>
  <si>
    <t>К2.237</t>
  </si>
  <si>
    <t>Всероссийская научно-практическая конференция с международным участием «Дискурсивные практики в современном мире»</t>
  </si>
  <si>
    <t>К2.238</t>
  </si>
  <si>
    <t>Всероссийская научно-практическая конференция с международным участием «Национально-территориальная государственность России: исторический опыт и вызовы XXI века»</t>
  </si>
  <si>
    <t xml:space="preserve"> Россия, Чебоксары</t>
  </si>
  <si>
    <t>К2.239</t>
  </si>
  <si>
    <t>Всероссийская научно-практическая конференция с международным участием «Перспективные технологии и материалы»</t>
  </si>
  <si>
    <t>К2.240</t>
  </si>
  <si>
    <t xml:space="preserve">Всероссийская научно-техническая конференция с международным участием имени профессора О.Н. Пьявченко «Компьютерные и информационные технологии в науке, инженерии и управлении» («КомТех») </t>
  </si>
  <si>
    <t xml:space="preserve">Россия, Ростов-на-Дону </t>
  </si>
  <si>
    <t>К2.241</t>
  </si>
  <si>
    <t>Всероссийский фестиваль науки NAUKA 0+</t>
  </si>
  <si>
    <t>К2.242</t>
  </si>
  <si>
    <t>Всероссийской научной конференции с международным участием «Актуальные проблемы механики сплошной среды - 2020»</t>
  </si>
  <si>
    <t>К2.243</t>
  </si>
  <si>
    <t>Вторая международная научная конференция «Приоритетные направления инновационной деятельности в промышленности»</t>
  </si>
  <si>
    <t>К2.244</t>
  </si>
  <si>
    <t xml:space="preserve">Вторая профессиональная конференция «BIM- и BEM-моделирование при проектировании инженерных систем зданий и сооружений» в рамках выставки Aquatherm Moscow 2020 </t>
  </si>
  <si>
    <t>К2.245</t>
  </si>
  <si>
    <t>Дидактика будущего: как цифра изменит преподавание. Открытая лекция.</t>
  </si>
  <si>
    <t>онайн</t>
  </si>
  <si>
    <t>К2.246</t>
  </si>
  <si>
    <t>Иностранные языки в современном мире: Казанскоий международный лингвистический форум</t>
  </si>
  <si>
    <t>К2.247</t>
  </si>
  <si>
    <t>К 75-летию освобождения концлагеря Равенсбрюка частями Красной армии. Международная видеоконференция</t>
  </si>
  <si>
    <t>К2.248</t>
  </si>
  <si>
    <t xml:space="preserve">Конкурс "Молодежь и будущее авиации и космонавтики 2020" </t>
  </si>
  <si>
    <t>К2.249</t>
  </si>
  <si>
    <t>Конференции «Сварка. Подготовка сварщиков различного уровня»</t>
  </si>
  <si>
    <t>К2.250</t>
  </si>
  <si>
    <t>Конференция " Наука в ВУЗовском музее" - 2020</t>
  </si>
  <si>
    <t>К2.251</t>
  </si>
  <si>
    <t>Конференция "Радиоэлектроника-2020"</t>
  </si>
  <si>
    <t xml:space="preserve">Словакия, Братислава </t>
  </si>
  <si>
    <t>К2.252</t>
  </si>
  <si>
    <r>
      <t xml:space="preserve">Конференция </t>
    </r>
    <r>
      <rPr>
        <sz val="11"/>
        <rFont val="Calibri"/>
        <family val="2"/>
        <charset val="204"/>
        <scheme val="minor"/>
      </rPr>
      <t>«Электрооборудование нового поколения на базе оптических и цифровых технологий. Перспективы развития и эффекты от применения»</t>
    </r>
  </si>
  <si>
    <t>К2.253</t>
  </si>
  <si>
    <t>Конференция выпускников "Искусственный интеллект и Индустрия 4.0"</t>
  </si>
  <si>
    <t>Германия, Ильменау</t>
  </si>
  <si>
    <t>К2.254</t>
  </si>
  <si>
    <t>Конференция гуматинарного национального исследовательского института "Нацразвитие"</t>
  </si>
  <si>
    <t>К2.255</t>
  </si>
  <si>
    <r>
      <t>Конференция по макроэкономическому  анализу и прогнозированию ИПН РАН "</t>
    </r>
    <r>
      <rPr>
        <sz val="11"/>
        <color indexed="8"/>
        <rFont val="Calibri"/>
        <family val="2"/>
        <charset val="204"/>
        <scheme val="minor"/>
      </rPr>
      <t>Посткризисное восстановление экономики и основные направления прогноза социально-экономического развития России на период до 2035 г."</t>
    </r>
  </si>
  <si>
    <t>К2.256</t>
  </si>
  <si>
    <t>Лефортовские чтения. Двенадцатая гуманитарная научно-практическая студенческая конференция, посвященная 75-летию Победы в Великой Отечественной войне и 90-летию МЭИ</t>
  </si>
  <si>
    <t>К2.257</t>
  </si>
  <si>
    <t>Ломоносовские чтения. Научная конференция. Секция "Механика"</t>
  </si>
  <si>
    <t>К2.258</t>
  </si>
  <si>
    <t>Мастер класс по «Логистические системы в экономике и управлении»</t>
  </si>
  <si>
    <t>К2.259</t>
  </si>
  <si>
    <t>Международна конференция-сессия
«Государственное управление и развитие России: глобальные угрозы и структурные изменения»</t>
  </si>
  <si>
    <t>К2.260</t>
  </si>
  <si>
    <t>Международная  конференция и школа молодых ученых по измерениям, моделированию и информационным системам для изучения окружающей среды: ENVIROMIS-2020</t>
  </si>
  <si>
    <t>К2.261</t>
  </si>
  <si>
    <t>Международная  научная конференция «XXVIII Международные Рождественские образовательные чтения: «Великая Победа: наследие и наследники»</t>
  </si>
  <si>
    <t>К2.262</t>
  </si>
  <si>
    <t>Международная  научная конференция Российского общества цвета (Второй Всероссийский конгресс по цвету)</t>
  </si>
  <si>
    <t>К2.263</t>
  </si>
  <si>
    <t>Международная  научная конференция-форум "Пространство ВХУТЕМАС в мировой куультуре XX-XXI веков"</t>
  </si>
  <si>
    <t>К2.264</t>
  </si>
  <si>
    <t>Международная конференция 
XIX научная школа 
«Нелинейные волны - 2020»</t>
  </si>
  <si>
    <t>К2.265</t>
  </si>
  <si>
    <t>Международная конференция "Безопасность исследовательских ядерных установок"</t>
  </si>
  <si>
    <t>Россия, Димитровград</t>
  </si>
  <si>
    <t>К2.266</t>
  </si>
  <si>
    <t>Международная конференция "Метрологическое обеспечение инновационных технологий"</t>
  </si>
  <si>
    <t>Росия, Санкт-Петербург</t>
  </si>
  <si>
    <t>К2.267</t>
  </si>
  <si>
    <t>Международная конференция "Проблемы безопасности строительных критичных инфраструктур" Safety 2020"</t>
  </si>
  <si>
    <t>К2.268</t>
  </si>
  <si>
    <t>Международная конференция «НАУЧНАЯ МОЛОДЕЖЬ: ПРИОРИТЕТЫ МИРОВОЙ НАУКИ В 21 ВЕКЕ»</t>
  </si>
  <si>
    <t xml:space="preserve">Россия, Луганск </t>
  </si>
  <si>
    <t>К2.269</t>
  </si>
  <si>
    <t>Международная конференция «Сингулярные интегральные уравнения и дифференциальные уравнения с сингулярными коэффициентами»</t>
  </si>
  <si>
    <t xml:space="preserve"> Таджикистан,  Душанбе</t>
  </si>
  <si>
    <t>К2.270</t>
  </si>
  <si>
    <t>Международная конференция «Системы синхронизации, формирования и
обработки сигналов в инфокоммуникациях»
СИНХРОИНФО 2020</t>
  </si>
  <si>
    <t>Россия, Светлогорск</t>
  </si>
  <si>
    <t>К2.271</t>
  </si>
  <si>
    <t>Международная конференция «Современные методы теории краевых задач».  Воронежская математическая школа "Понтрягинские чтения – XXXI "</t>
  </si>
  <si>
    <t>К2.272</t>
  </si>
  <si>
    <t>К2.273</t>
  </si>
  <si>
    <t>Международная конференция молодых специалистов, ученых и аспирантов по физике ядерных реакторов</t>
  </si>
  <si>
    <t>Россия, Тверь</t>
  </si>
  <si>
    <t>К2.274</t>
  </si>
  <si>
    <t>Международная конференция
"Динамические системы и компьютерные науки: теория и приложения" (DYSC
2020)</t>
  </si>
  <si>
    <t>Россия, Иркутск</t>
  </si>
  <si>
    <t>К2.275</t>
  </si>
  <si>
    <t>Международная мультидисциплинарная конференция по промышленному инжинирингу и современным технологиям FarEastCon-2020</t>
  </si>
  <si>
    <t>Россия, Владивосток</t>
  </si>
  <si>
    <t>К2.276</t>
  </si>
  <si>
    <t>Международная научная  конференция "Современные методы и приборы контроля качества и диагностики состояния объектов"</t>
  </si>
  <si>
    <t>Беларусь, Могилев</t>
  </si>
  <si>
    <t>К2.277</t>
  </si>
  <si>
    <t>Международная научная конференция «Вторая мировая война в общественном сознании. Историческая память и современное общество»</t>
  </si>
  <si>
    <t> 1</t>
  </si>
  <si>
    <t>К2.278</t>
  </si>
  <si>
    <t>Международная научная конференция «Коэволюция техники и общества в контексте цифровой эпохи»</t>
  </si>
  <si>
    <t>К2.279</t>
  </si>
  <si>
    <t>Международная научная конференция «Применение технологий виртуальной реальности и смежных информационных систем в междисциплинарных задачах»</t>
  </si>
  <si>
    <t>К2.280</t>
  </si>
  <si>
    <t>Международная научная конференция «Россия в переделье: цивилизация, техногенез, экономика»</t>
  </si>
  <si>
    <t> 150</t>
  </si>
  <si>
    <t>К2.281</t>
  </si>
  <si>
    <t>Международная научная конференция «Тенденции развития современной физики полупроводников: проблемы, достижения и перспективы»</t>
  </si>
  <si>
    <t>Узбекистан,  Ташкент</t>
  </si>
  <si>
    <t>К2.282</t>
  </si>
  <si>
    <t>Международная научная конференция «Электромагнитные методы неразрушающего контроля. Вихретоковый метод. Магнитопорошковый метод. Электромагнитно-акустический способ УЗК. Методики, аппаратура, практическое применение»</t>
  </si>
  <si>
    <t>К2.283</t>
  </si>
  <si>
    <t xml:space="preserve">Международная научная конференция. Наука без границ: синергия теорий, методов и практик </t>
  </si>
  <si>
    <t>К2.284</t>
  </si>
  <si>
    <t>Международная научная конференция: Русская культура в современном мире (филология, культурология, транслатология</t>
  </si>
  <si>
    <t>Словакия, Банска-Быстрица</t>
  </si>
  <si>
    <t>К2.285</t>
  </si>
  <si>
    <t>Международная научная онлайн-конференция «75-летие Великой Победы: память, уроки, противодействие фальсификациям»</t>
  </si>
  <si>
    <t>К2.286</t>
  </si>
  <si>
    <t>Международная научно-практическая конференция «9-я Российская конференция по экологической психологии: от экологии детства к психологии устойчивого развития»</t>
  </si>
  <si>
    <t>К2.287</t>
  </si>
  <si>
    <t>Международная научно-практическая конференция «Smart Nations: глобальные тенденции цифровой экономики»</t>
  </si>
  <si>
    <t>К2.288</t>
  </si>
  <si>
    <t xml:space="preserve">Международная научно-практическая конференция «Американская лингвистика: наследие и современность (к 135-летию со дня рождения Э. Сепира») </t>
  </si>
  <si>
    <t>К2.289</t>
  </si>
  <si>
    <t xml:space="preserve">Международная научно-практическая конференция «Динамика межкультурной коммуникации: актуализация лингвистического и прикладного аспектов» </t>
  </si>
  <si>
    <t>К2.290</t>
  </si>
  <si>
    <t>Международная научно-практическая конференция «КООПЕРАЦИЯ И УСТОЙЧИВОЕ РАЗВИТИЕ»</t>
  </si>
  <si>
    <t>Россия, Мытищи</t>
  </si>
  <si>
    <t>К2.291</t>
  </si>
  <si>
    <t>Международная научно-практическая конференция «Роль математики в становлении специалиста»</t>
  </si>
  <si>
    <t>К2.292</t>
  </si>
  <si>
    <t>Международная научно-практическая конференция «Современные тенденции в развитии экономики энергетики», посвященная 100-летию БНТУ</t>
  </si>
  <si>
    <t>Республика Беларусь, Минск</t>
  </si>
  <si>
    <t>К2.293</t>
  </si>
  <si>
    <t>Международная научно-практическая конференция к 90-летию ВНИХИ</t>
  </si>
  <si>
    <t>К2.294</t>
  </si>
  <si>
    <t>Международная научно-практическая конференция студентов, аспирантов и молодых ученых «Энерго- и ресурсосбережение. Энергообеспечение. Нетрадиционные и возобновляемые источники энергии. Атомная энергетика»</t>
  </si>
  <si>
    <t>К2.295</t>
  </si>
  <si>
    <t>Международная научно-практическая конференция"Американская Лингвистика:наследие и современность (к 135-летию со дня рождения Э. Сепира)"</t>
  </si>
  <si>
    <t>К2.296</t>
  </si>
  <si>
    <t xml:space="preserve">Международная научно-практическая конференция. Путь к Великой̆ Победе: история и современность. </t>
  </si>
  <si>
    <t>Россия, Майкоп</t>
  </si>
  <si>
    <t>К2.297</t>
  </si>
  <si>
    <t>Международная научно-практическая конференция. Русский и иностранные языки: инновации, перспективы исследования и преподавания в вузах Таджикистана</t>
  </si>
  <si>
    <t>К2.298</t>
  </si>
  <si>
    <t xml:space="preserve">Международная научно-практическая конференция: "Перспективные научные исследования и инновационно-технологические разработки" </t>
  </si>
  <si>
    <t xml:space="preserve">Россия, Белгород
</t>
  </si>
  <si>
    <t>К2.299</t>
  </si>
  <si>
    <t>Международная научно-практическая конференция: МОДЕЛИ ИННОВАЦИОННЫХ РЕШЕНИЙ ПОВЫШЕНИЯ КОНКУРЕНТОСПОСОБНОСТИ ОТЕЧЕСТВЕННОЙ НАУКИ</t>
  </si>
  <si>
    <t>К2.300</t>
  </si>
  <si>
    <t>Международная научно-практическая
конференция «Русский и иностранные языки: инновации, перспективы
исследования и преподавания в вузах Таджикистана»</t>
  </si>
  <si>
    <t>К2.301</t>
  </si>
  <si>
    <t>Международная научно-техническая конференция "ECOPUMP-RUS'2020" Энергоэффективность и инновации в насосостроении"</t>
  </si>
  <si>
    <t>К2.302</t>
  </si>
  <si>
    <t>Международная научно-техническая конференция "UralCon-2020"</t>
  </si>
  <si>
    <t>К2.303</t>
  </si>
  <si>
    <t>Международная научно-техническая конференция "Проблемы информатики, электроники и радиотехники" ПИЭР-2020</t>
  </si>
  <si>
    <t>К2.304</t>
  </si>
  <si>
    <t>Международная научно-техническая конференция "Пром-Инжиниринг"</t>
  </si>
  <si>
    <t>К2.305</t>
  </si>
  <si>
    <t xml:space="preserve">Международная научно-техническая конференция "Электротехнические комплексы и системы" </t>
  </si>
  <si>
    <t>К2.306</t>
  </si>
  <si>
    <t xml:space="preserve">Международная научно-техническая конференция, посвященной 100-летию Бойко Ф.К. </t>
  </si>
  <si>
    <t>Россия, Павлодар</t>
  </si>
  <si>
    <t>К2.307</t>
  </si>
  <si>
    <t xml:space="preserve">Международная НТК «2020 Ural Symposium on Biomedical Engineering, Radioelectronics and Information Technology (USBEREIT)» 
</t>
  </si>
  <si>
    <t>К2.308</t>
  </si>
  <si>
    <t>Международная НТК «Системы синхронизации, формирования и обработки сигналов в инфокоммуникациях» (СИНХРОИНФО 2020)</t>
  </si>
  <si>
    <t xml:space="preserve">Россия, Светлогорск
</t>
  </si>
  <si>
    <t>К2.309</t>
  </si>
  <si>
    <t>Международная онлайн школа АТУРК:  Экологически чиста я энергия и устойчивое развитие</t>
  </si>
  <si>
    <t>К2.310</t>
  </si>
  <si>
    <t>Международная пятнадцатая ежегодная конференция «Физика плазмы в солнечной системе»</t>
  </si>
  <si>
    <t>К2.311</t>
  </si>
  <si>
    <t>Международный конгресс по достижениям в области атомных электростанций (ICAPP 2020)</t>
  </si>
  <si>
    <t>ОАЭ, Абу-Даби</t>
  </si>
  <si>
    <t>К2.312</t>
  </si>
  <si>
    <t>Международный научно-технический конгресс «Интеллектуальные системы и информационные технологии – 2020»</t>
  </si>
  <si>
    <t>Россия, п. Дивноморское</t>
  </si>
  <si>
    <t>К2.313</t>
  </si>
  <si>
    <t>Международный Научный Конгресс по применению современных IT решений в фундаментальных научных исследованиях и промышленных технологиях FIT-M 2020</t>
  </si>
  <si>
    <t>К2.314</t>
  </si>
  <si>
    <t>Международный научный семинар им. Ю.Н. Руденко. Методические вопросы исследования надежности больших систем энергетики. Заседание 91</t>
  </si>
  <si>
    <t>К2.315</t>
  </si>
  <si>
    <t>Международный научный форум "Инженерное образование будущего: новая парадигма"</t>
  </si>
  <si>
    <t>К2.316</t>
  </si>
  <si>
    <t>Международный симпозиум по ультразвуку IEEE 2020</t>
  </si>
  <si>
    <t xml:space="preserve"> USA, Las Vegas, NV</t>
  </si>
  <si>
    <t>К2.317</t>
  </si>
  <si>
    <t>Молодежная научная конференция АНТОК 2020</t>
  </si>
  <si>
    <t>К2.318</t>
  </si>
  <si>
    <t>Научная конференция «Энергоэффективность. Ценология. Экология и Энергобезопасность»</t>
  </si>
  <si>
    <t>Россия, Астрахань</t>
  </si>
  <si>
    <t>К2.319</t>
  </si>
  <si>
    <t>Научная молодежная школа. Оптические методы исследований в современной науке и технике</t>
  </si>
  <si>
    <t>К2.320</t>
  </si>
  <si>
    <t>Научно-практическая конференция "Нефтегазовое производство – основа научно-технического прогресса и экономической стабильности".</t>
  </si>
  <si>
    <t xml:space="preserve"> Россия, Оренбург</t>
  </si>
  <si>
    <t>К2.321</t>
  </si>
  <si>
    <t>Научно-практический Форум о продвижении принципов «зеленой» экономики в целях ускорения научно-технологического прогресса «MOSCOW GREEN ECONOMY FORUM 2020»</t>
  </si>
  <si>
    <t>К2.322</t>
  </si>
  <si>
    <t>Научно-техническая конференция «СОВРЕМЕННЫЕ ТЕНДЕНЦИИ РАЗВИТИЯ И ОПЫТ ЭКСПЛУАТАЦИИ ГАЗОНАПОЛНЕННОГО ЭЛЕКТРОЭНЕРГЕТИЧЕСКОГО ОБОРУДОВАНИЯ ВЫСОКОГО НАПРЯЖЕНИЯ»</t>
  </si>
  <si>
    <t>К2.323</t>
  </si>
  <si>
    <t>Научно-техническая конференция «Теплофизика реакторов нового поколения»</t>
  </si>
  <si>
    <t xml:space="preserve"> Россия, Обнинск</t>
  </si>
  <si>
    <t>К2.324</t>
  </si>
  <si>
    <t xml:space="preserve">Научные чтения им. чл.-корр. РАН Ивана Августовича Одинга. Механические свойства современных конструкционных материалов. </t>
  </si>
  <si>
    <t>К2.325</t>
  </si>
  <si>
    <t>Научный семинар Фундаментальные проблемы управления производственными процессами в условиях перехода к индустрии 4.0</t>
  </si>
  <si>
    <t>К2.326</t>
  </si>
  <si>
    <t>Освобождение Европы от нацизма (1944-1945 гг.): актуальные проблемы научной интерпретации. Круглый стол, посвященный 75-летию Победы советского народа в Великой Отечественной войне</t>
  </si>
  <si>
    <t>К2.327</t>
  </si>
  <si>
    <t>Открытая лекция «Обнаружение и представление знания: перспектива анализа формальных понятий»</t>
  </si>
  <si>
    <t>К2.328</t>
  </si>
  <si>
    <t>Прикладная сверхпроводимость и криогеника в энергосистемах (ASCPS-2020)
в рамках 19-й Международной конференции «Авиация и космонавтика»</t>
  </si>
  <si>
    <t>К2.329</t>
  </si>
  <si>
    <t>Радионавигационные технологии в приборостроении, 2020</t>
  </si>
  <si>
    <t>Россия, Туапсе</t>
  </si>
  <si>
    <t>К2.330</t>
  </si>
  <si>
    <t>Седьмая Всероссийская конференция с международным участием «Топливные элементы и энергоустановки на их основе"</t>
  </si>
  <si>
    <t xml:space="preserve">Россия, Черноголовка </t>
  </si>
  <si>
    <t>К2.331</t>
  </si>
  <si>
    <t>Седьмая Международная научно-практическая конференция, посвященная 110-летию со дня рождения академика А.В. Лыкова  (Современные энергосберегающие тепловые технологии (сушка и тепловые процессы) СЭТТ – 2020)</t>
  </si>
  <si>
    <t>К2.332</t>
  </si>
  <si>
    <t xml:space="preserve">Секция " Как открыть свой бизнес в энергетике?" </t>
  </si>
  <si>
    <t>К2.333</t>
  </si>
  <si>
    <t>Семинар «Графология – путь к познанию человека»</t>
  </si>
  <si>
    <t>К2.334</t>
  </si>
  <si>
    <t>Семинар «Процессы высвобождения персонала при увольнении"</t>
  </si>
  <si>
    <t>К2.335</t>
  </si>
  <si>
    <t>Семинар «Резюме»</t>
  </si>
  <si>
    <t>К2.336</t>
  </si>
  <si>
    <t>Семинар «Собеседование при трудоустройстве на работу»</t>
  </si>
  <si>
    <t>К2.337</t>
  </si>
  <si>
    <t>Семинар «Третий Рим»</t>
  </si>
  <si>
    <t>К2.338</t>
  </si>
  <si>
    <t>Семинар «Управление карьерой»</t>
  </si>
  <si>
    <t>К2.339</t>
  </si>
  <si>
    <t>Семинар «Эффективность использования ресурсов предприятия»</t>
  </si>
  <si>
    <t>К2.340</t>
  </si>
  <si>
    <t>Современные вызовы и актуальные проблемы науки, образования и производства: межотраслевые диспуты</t>
  </si>
  <si>
    <t xml:space="preserve"> Украина, Киев</t>
  </si>
  <si>
    <t>К2.341</t>
  </si>
  <si>
    <t xml:space="preserve">Студенческие научные исследования: Вторая Международная  научно-практическая </t>
  </si>
  <si>
    <t>К2.342</t>
  </si>
  <si>
    <t>Суперкомпьютерные дни в России 2020. Научная конференция.</t>
  </si>
  <si>
    <t>К2.343</t>
  </si>
  <si>
    <t>Технологическая конференция «Импортозамещение в нефтегазовой промышленности 2020»</t>
  </si>
  <si>
    <t>К2.344</t>
  </si>
  <si>
    <t>Тридцать пятое пленарное межвузовское координационное совещание по проблеме эрозионных, русловых и устьевых процессов</t>
  </si>
  <si>
    <t>Россия, Курск</t>
  </si>
  <si>
    <t>К2.345</t>
  </si>
  <si>
    <t xml:space="preserve">Тринадцатая международная конференция «Управление развитием крупномасштабных систем» (MLSD’2020) </t>
  </si>
  <si>
    <t>К2.346</t>
  </si>
  <si>
    <t xml:space="preserve">Управленческие науки в современном мире. Государственное управление и проблемы эффективности государственного сектора </t>
  </si>
  <si>
    <t>К2.347</t>
  </si>
  <si>
    <t>Уроки Нюрнберга. Международный научно-практический форум</t>
  </si>
  <si>
    <t>К2.348</t>
  </si>
  <si>
    <t xml:space="preserve">Фёдоровские чтения — 2020: L Международная научно-практическая конференция с элементами научной школы </t>
  </si>
  <si>
    <t>К2.349</t>
  </si>
  <si>
    <t>ХI Всероссийская конференция по Физической электронике.</t>
  </si>
  <si>
    <t>Россия, Махачкала</t>
  </si>
  <si>
    <t>К2.350</t>
  </si>
  <si>
    <t>ХI Международная научная конференция студентов и аспирантов, преподавателей. Человек. Образование. Наука. Культура</t>
  </si>
  <si>
    <t>К2.351</t>
  </si>
  <si>
    <t>ХIV международная научная конференция по актуальным проблемам теории языка и коммуникации: «Язык, коммуникация, перевод."</t>
  </si>
  <si>
    <t>К2.352</t>
  </si>
  <si>
    <t>ХLIV Академические чтения по космонавтике освященные памяти академика С.П. Королёва и других выдающихся отечественных ученых – пионеров освоения космического пространства «Королёвские чтения»</t>
  </si>
  <si>
    <t>К2.353</t>
  </si>
  <si>
    <t>ХXIX Международная научно-техническая конференция  "Современные технологии в задачах управления, автоматики и обработки информации"</t>
  </si>
  <si>
    <t>К2.354</t>
  </si>
  <si>
    <t>ХХ Международной научно-методической конференции «Информатика, проблемы, методы,технологии» (IPMT-2020)</t>
  </si>
  <si>
    <t>К2.355</t>
  </si>
  <si>
    <t>ХХII Международная межвузовская научно-практическая конференция "Теория и практика применения современных информационно-образовательных технологий в Internet"</t>
  </si>
  <si>
    <t>Россия, Клин</t>
  </si>
  <si>
    <t>К2.356</t>
  </si>
  <si>
    <t>ХХXVIII Международная Конференция "Лазерно-информационные технологии в медицине,биологии,геоэкологии и на транспорте -2020"</t>
  </si>
  <si>
    <t>К2.357</t>
  </si>
  <si>
    <t>Школа-конференция молодых ученых «Прохоровские недели»</t>
  </si>
  <si>
    <t>К2.358</t>
  </si>
  <si>
    <t>ЭКОПРОМ-2020</t>
  </si>
  <si>
    <t>К2.359</t>
  </si>
  <si>
    <t>Юбилейная 30-я международная конференция по компьютерной графике и машинному зрению ГрафиКон 2020</t>
  </si>
  <si>
    <t>К2.360</t>
  </si>
  <si>
    <t>Юбилейная 67-ая Международная научно-практическая конференция. Актуальные вопросы науки</t>
  </si>
  <si>
    <t>К2.361</t>
  </si>
  <si>
    <t>Юбилейная LXX открытая международная студенческая научная конференция «СНК-2020»</t>
  </si>
  <si>
    <t>М1.2</t>
  </si>
  <si>
    <t>М1.3</t>
  </si>
  <si>
    <t>М1.4</t>
  </si>
  <si>
    <t>М1.5</t>
  </si>
  <si>
    <t>М1.6</t>
  </si>
  <si>
    <t>М1.7</t>
  </si>
  <si>
    <t>М1.8</t>
  </si>
  <si>
    <t>М1.9</t>
  </si>
  <si>
    <t>М1.10</t>
  </si>
  <si>
    <t>М1.11</t>
  </si>
  <si>
    <t>М1.12</t>
  </si>
  <si>
    <t>М1.13</t>
  </si>
  <si>
    <t>М1.14</t>
  </si>
  <si>
    <t>М1.15</t>
  </si>
  <si>
    <t>М1.16</t>
  </si>
  <si>
    <t>М1.17</t>
  </si>
  <si>
    <t>М1.18</t>
  </si>
  <si>
    <t>М1.19</t>
  </si>
  <si>
    <t>М1.20</t>
  </si>
  <si>
    <t>М1.21</t>
  </si>
  <si>
    <t>М1.22</t>
  </si>
  <si>
    <t>М1.23</t>
  </si>
  <si>
    <t>М1.24</t>
  </si>
  <si>
    <t>М1.25</t>
  </si>
  <si>
    <t>М1.26</t>
  </si>
  <si>
    <t>М1.27</t>
  </si>
  <si>
    <t>М1.28</t>
  </si>
  <si>
    <t>М1.29</t>
  </si>
  <si>
    <t>М1.30</t>
  </si>
  <si>
    <t>М1.31</t>
  </si>
  <si>
    <t>М1.32</t>
  </si>
  <si>
    <t>М1.33</t>
  </si>
  <si>
    <t>М1.34</t>
  </si>
  <si>
    <t>М1.35</t>
  </si>
  <si>
    <t>М1.36</t>
  </si>
  <si>
    <t>М1.37</t>
  </si>
  <si>
    <t>М1.38</t>
  </si>
  <si>
    <t>М1.39</t>
  </si>
  <si>
    <t>М1.40</t>
  </si>
  <si>
    <t>М1.41</t>
  </si>
  <si>
    <t>М1.42</t>
  </si>
  <si>
    <t>М1.43</t>
  </si>
  <si>
    <t>М1.44</t>
  </si>
  <si>
    <t>М1.45</t>
  </si>
  <si>
    <t>М1.46</t>
  </si>
  <si>
    <t>М1.47</t>
  </si>
  <si>
    <t>М1.48</t>
  </si>
  <si>
    <t>М1.49</t>
  </si>
  <si>
    <t>М1.50</t>
  </si>
  <si>
    <t>М1.51</t>
  </si>
  <si>
    <t>М1.52</t>
  </si>
  <si>
    <t>М1.53</t>
  </si>
  <si>
    <t>М1.54</t>
  </si>
  <si>
    <t>М1.55</t>
  </si>
  <si>
    <t>М1.56</t>
  </si>
  <si>
    <t>М1.57</t>
  </si>
  <si>
    <t>М1.58</t>
  </si>
  <si>
    <t>М1.59</t>
  </si>
  <si>
    <t>М1.60</t>
  </si>
  <si>
    <t>М1.61</t>
  </si>
  <si>
    <t>М1.62</t>
  </si>
  <si>
    <t>М1.63</t>
  </si>
  <si>
    <t>М1.64</t>
  </si>
  <si>
    <t>М1.65</t>
  </si>
  <si>
    <t>М1.66</t>
  </si>
  <si>
    <t>М1.67</t>
  </si>
  <si>
    <t>М1.68</t>
  </si>
  <si>
    <t>М1.69</t>
  </si>
  <si>
    <t>М1.70</t>
  </si>
  <si>
    <t>М1.71</t>
  </si>
  <si>
    <t>М1.72</t>
  </si>
  <si>
    <t>М1.73</t>
  </si>
  <si>
    <t>М1.74</t>
  </si>
  <si>
    <t>М1.75</t>
  </si>
  <si>
    <t>М1.76</t>
  </si>
  <si>
    <t>М1.77</t>
  </si>
  <si>
    <t>М1.78</t>
  </si>
  <si>
    <t>М1.79</t>
  </si>
  <si>
    <t>М1.80</t>
  </si>
  <si>
    <t>М1.81</t>
  </si>
  <si>
    <t>М1.82</t>
  </si>
  <si>
    <t>М1.83</t>
  </si>
  <si>
    <t>М1.84</t>
  </si>
  <si>
    <t>М1.85</t>
  </si>
  <si>
    <t>М1.86</t>
  </si>
  <si>
    <t>М1.87</t>
  </si>
  <si>
    <t>М1.88</t>
  </si>
  <si>
    <t>М1.89</t>
  </si>
  <si>
    <t>М1.90</t>
  </si>
  <si>
    <t>М1.91</t>
  </si>
  <si>
    <t>М1.92</t>
  </si>
  <si>
    <t>М1.93</t>
  </si>
  <si>
    <t>М1.94</t>
  </si>
  <si>
    <t>М1.95</t>
  </si>
  <si>
    <t>М1.96</t>
  </si>
  <si>
    <t>М1.97</t>
  </si>
  <si>
    <t>М1.98</t>
  </si>
  <si>
    <t>М1.99</t>
  </si>
  <si>
    <t>М1.100</t>
  </si>
  <si>
    <t>М1.101</t>
  </si>
  <si>
    <t>М1.102</t>
  </si>
  <si>
    <t>М1.103</t>
  </si>
  <si>
    <t>М1.104</t>
  </si>
  <si>
    <t>М1.105</t>
  </si>
  <si>
    <t>М1.106</t>
  </si>
  <si>
    <t>М1.107</t>
  </si>
  <si>
    <t>М1.108</t>
  </si>
  <si>
    <t>М1.109</t>
  </si>
  <si>
    <t>М1.110</t>
  </si>
  <si>
    <t>М1.111</t>
  </si>
  <si>
    <t>М1.112</t>
  </si>
  <si>
    <t>М1.113</t>
  </si>
  <si>
    <t>М1.114</t>
  </si>
  <si>
    <t>М1.115</t>
  </si>
  <si>
    <t>М1.116</t>
  </si>
  <si>
    <t>М1.117</t>
  </si>
  <si>
    <t>М1.118</t>
  </si>
  <si>
    <t>М1.119</t>
  </si>
  <si>
    <t>М1.120</t>
  </si>
  <si>
    <t>М1.121</t>
  </si>
  <si>
    <t>М1.122</t>
  </si>
  <si>
    <t>М1.123</t>
  </si>
  <si>
    <t>М1.124</t>
  </si>
  <si>
    <t>М1.125</t>
  </si>
  <si>
    <t>М1.126</t>
  </si>
  <si>
    <t>М1.127</t>
  </si>
  <si>
    <t>М1.128</t>
  </si>
  <si>
    <t>М1.129</t>
  </si>
  <si>
    <t>М1.130</t>
  </si>
  <si>
    <t>М1.131</t>
  </si>
  <si>
    <t>М1.132</t>
  </si>
  <si>
    <t>М1.133</t>
  </si>
  <si>
    <t>М1.134</t>
  </si>
  <si>
    <t>М1.135</t>
  </si>
  <si>
    <t>М1.136</t>
  </si>
  <si>
    <t>М1.137</t>
  </si>
  <si>
    <t>М1.138</t>
  </si>
  <si>
    <t>М1.139</t>
  </si>
  <si>
    <t>М1.140</t>
  </si>
  <si>
    <t>М1.141</t>
  </si>
  <si>
    <t>М1.142</t>
  </si>
  <si>
    <t>М1.143</t>
  </si>
  <si>
    <t>М1.144</t>
  </si>
  <si>
    <t>М1.145</t>
  </si>
  <si>
    <t>М1.146</t>
  </si>
  <si>
    <t>М1.147</t>
  </si>
  <si>
    <t>М1.148</t>
  </si>
  <si>
    <t>М1.149</t>
  </si>
  <si>
    <t>М1.150</t>
  </si>
  <si>
    <t>М1.151</t>
  </si>
  <si>
    <t>М1.152</t>
  </si>
  <si>
    <t>М1.153</t>
  </si>
  <si>
    <t>М1.154</t>
  </si>
  <si>
    <t>М1.155</t>
  </si>
  <si>
    <t>М1.156</t>
  </si>
  <si>
    <t>М1.157</t>
  </si>
  <si>
    <t>М1.158</t>
  </si>
  <si>
    <t>М1.159</t>
  </si>
  <si>
    <t>М1.160</t>
  </si>
  <si>
    <t>М1.161</t>
  </si>
  <si>
    <t>М1.162</t>
  </si>
  <si>
    <t>М1.163</t>
  </si>
  <si>
    <t>М1.164</t>
  </si>
  <si>
    <t>М1.165</t>
  </si>
  <si>
    <t>М1.166</t>
  </si>
  <si>
    <t>М1.167</t>
  </si>
  <si>
    <t>М1.168</t>
  </si>
  <si>
    <t>М1.169</t>
  </si>
  <si>
    <t>М1.170</t>
  </si>
  <si>
    <t>М1.171</t>
  </si>
  <si>
    <t>М1.172</t>
  </si>
  <si>
    <t>М1.173</t>
  </si>
  <si>
    <t>М1.174</t>
  </si>
  <si>
    <t>М1.175</t>
  </si>
  <si>
    <t>М1.176</t>
  </si>
  <si>
    <t>М1.177</t>
  </si>
  <si>
    <t>М1.178</t>
  </si>
  <si>
    <t>М1.179</t>
  </si>
  <si>
    <t>М1.180</t>
  </si>
  <si>
    <t>М1.181</t>
  </si>
  <si>
    <t>М1.182</t>
  </si>
  <si>
    <t>М1.183</t>
  </si>
  <si>
    <t>М1.184</t>
  </si>
  <si>
    <t>М1.185</t>
  </si>
  <si>
    <t>М1.186</t>
  </si>
  <si>
    <t>М1.187</t>
  </si>
  <si>
    <t>М1.188</t>
  </si>
  <si>
    <t>М1.189</t>
  </si>
  <si>
    <t>М1.190</t>
  </si>
  <si>
    <t>М1.191</t>
  </si>
  <si>
    <t>М1.192</t>
  </si>
  <si>
    <t>М1.193</t>
  </si>
  <si>
    <t>М1.194</t>
  </si>
  <si>
    <t>М1.195</t>
  </si>
  <si>
    <t>М1.196</t>
  </si>
  <si>
    <t>Университет Гриффит (Австралия)</t>
  </si>
  <si>
    <t>Технический университет Ильменау, Германия</t>
  </si>
  <si>
    <t>01.04.02 Прикладная математика и информатика</t>
  </si>
  <si>
    <t>Университет Окленда (Новая Зеландия)</t>
  </si>
  <si>
    <t>09.04.01 Информатика и вычислительная техника</t>
  </si>
  <si>
    <t>Институт технологий Санто-Доминго (Доминиканская Республика)</t>
  </si>
  <si>
    <t>11.04.01
Радиотехника</t>
  </si>
  <si>
    <t>Национальный университет Сан-Хуан (Аргентина)</t>
  </si>
  <si>
    <t>11.04.04
Электроника и наноэлектроника</t>
  </si>
  <si>
    <t>Государственный университет Санта Катарин (Бразилия)</t>
  </si>
  <si>
    <t>12.04.01
Приборостроение</t>
  </si>
  <si>
    <t>Университет Дель Балье (Колумбия)</t>
  </si>
  <si>
    <t>12.04.04 Радиоэл в биотехнич. и медиц. аппаратах и системах</t>
  </si>
  <si>
    <t>Гаванский высший политехнический Институт (Куба)</t>
  </si>
  <si>
    <t>13.04.01 (ИПЭЭф)
Теплоэнергетика и теплотехника</t>
  </si>
  <si>
    <t>Национальный Автономный Университет в Мехико  (Мексика)</t>
  </si>
  <si>
    <t>13.04.01 (ИТАЭ)
Теплоэнергетика и теплотехника</t>
  </si>
  <si>
    <t>Национальный университет Сан-Антонио Абад в Куско (Перу)</t>
  </si>
  <si>
    <t>13.04.02 Электроэнергетика и электротехника (электроэнергетика)</t>
  </si>
  <si>
    <t>Университет Колорадо в Денвере (США)</t>
  </si>
  <si>
    <t>13.04.02 Электроэнергетика и электротехника (электротехника)</t>
  </si>
  <si>
    <t>Хокинг колледж (США)</t>
  </si>
  <si>
    <t>13.04.03
Энергетическое машиностроение</t>
  </si>
  <si>
    <t>Инженерный колледж при университете Висконсин-Мэдисон (США)</t>
  </si>
  <si>
    <t>14.04.01
Ядерная энергетика и теплофизика</t>
  </si>
  <si>
    <t>Университет в городе Глассборо (США)</t>
  </si>
  <si>
    <t>15.04.03 Прикладная механика
15.04.01 Машиностроение</t>
  </si>
  <si>
    <t>Технологический Институт имени Роуза- Хулмана (США)</t>
  </si>
  <si>
    <t>15.04.06
Мехатроника и робототехника</t>
  </si>
  <si>
    <t>Чилийский унивреситет (Чили)</t>
  </si>
  <si>
    <t>27.04.04
Управление в технических системах</t>
  </si>
  <si>
    <t>Технический Университет Амбато (Эквадор)</t>
  </si>
  <si>
    <t>Лаппеенрантский технический университет, Финляндия</t>
  </si>
  <si>
    <t xml:space="preserve">Международный институт Ханойского государственного университета (Вьетнам) </t>
  </si>
  <si>
    <t xml:space="preserve">Вьетнамский государственный университет в Ханое (Вьетнам) </t>
  </si>
  <si>
    <t xml:space="preserve">Вьетнамский государственный технический университет им. Ле Куй Дона (Вьетнам) </t>
  </si>
  <si>
    <t xml:space="preserve">Хон Дык Университет (Вьетнам) </t>
  </si>
  <si>
    <t xml:space="preserve">Университет науки и технологий – Университет г. Дананг (Вьетнам) </t>
  </si>
  <si>
    <t>12.04.04 Радиоэл. в биотехнич. и медиц. аппаратах и системах</t>
  </si>
  <si>
    <t>Thuyloi университет</t>
  </si>
  <si>
    <t xml:space="preserve">Университет горного дела и геологии </t>
  </si>
  <si>
    <t xml:space="preserve">Университет Тхай Нгуен (Вьетнам) </t>
  </si>
  <si>
    <t>Средняя общеобразовательная спецшкола им. Хоанг Ван Тху (Вьетнам)</t>
  </si>
  <si>
    <t>Институт энергии и ресурсов (Индия)</t>
  </si>
  <si>
    <t>Анна университет ( Индия)</t>
  </si>
  <si>
    <t>Университет Парул (Индия)</t>
  </si>
  <si>
    <t>15.03.01
Машиностроение</t>
  </si>
  <si>
    <t>Институт Технологии (Индонезия)</t>
  </si>
  <si>
    <t>15.04.03
Прикладная механика</t>
  </si>
  <si>
    <t>Университет Анбар (Ирак)</t>
  </si>
  <si>
    <t>Международная академия технологических наук (Иран)</t>
  </si>
  <si>
    <t>Бранденбургский технический университет, Германия</t>
  </si>
  <si>
    <t>13.04.01
Теплоэнергетика и теплотехника</t>
  </si>
  <si>
    <t>Технологический университет имени Насир ад-Дина Туси (Иран)</t>
  </si>
  <si>
    <t>Вроцлавский политехнич. университет,
Польша</t>
  </si>
  <si>
    <t>Иранский университет науки и технологии в Тегеране (Иран)</t>
  </si>
  <si>
    <t>13.04.02
Электроэнергетика и электротехника</t>
  </si>
  <si>
    <t>Технологический университет Малек Аштар  (Иран)</t>
  </si>
  <si>
    <t>Технологический университет имени Шарифа (Иран)</t>
  </si>
  <si>
    <t>Университет Глиндура, Великобритания</t>
  </si>
  <si>
    <t>Камбоджийский технологический институт (Камбоджа)</t>
  </si>
  <si>
    <t>Национальный университет Чеджудо (Корея)</t>
  </si>
  <si>
    <t>Алматинский университет энергетики и связи, Казахстан</t>
  </si>
  <si>
    <t>38.03.01
Экономика</t>
  </si>
  <si>
    <t>Кафедра электроники Корейского политехнического университета (Корея)</t>
  </si>
  <si>
    <t>ЧунАн Университет (Корея)</t>
  </si>
  <si>
    <t>Университет Кимпо (Корея)</t>
  </si>
  <si>
    <t>Научный университет Малайзии (Малайзия)</t>
  </si>
  <si>
    <t>13.03.01 Теплоэнергетика и теплотехника</t>
  </si>
  <si>
    <t>Монгольский государственный университет науки и технологии (Монголия)</t>
  </si>
  <si>
    <t>Киргизский государственный технический университет им. И.Раззакова, Кыргызстан (РККТУ) (СУ СНГ)</t>
  </si>
  <si>
    <t>Уланбаатарский университет (Монголия)</t>
  </si>
  <si>
    <t>13.03.02
Электроэнергетика и электротехника</t>
  </si>
  <si>
    <t>Бирзейтский университет (Палестина)</t>
  </si>
  <si>
    <t>Северокитайский электроэнергетический университет Пекин/Баодин (Китай)</t>
  </si>
  <si>
    <t>Шэньсийский университет науки и технологий (Китай)</t>
  </si>
  <si>
    <t>09.03.01
Информатика и выч. техника</t>
  </si>
  <si>
    <t>Цзяо-Тун Университет г. Шанхай (Китай)</t>
  </si>
  <si>
    <t xml:space="preserve">Юго-Восточный университет, г. Нанкин (Китай)
</t>
  </si>
  <si>
    <t>Харбинский политехнический институт, г. Харбин (Китай)</t>
  </si>
  <si>
    <t>13.03.01
Теплоэнергетика и теплотехника</t>
  </si>
  <si>
    <t>Уханьский Университет гидротехники и электроэнергетики (Китай)</t>
  </si>
  <si>
    <t>12.03.04 Биотехнические системы и технологии</t>
  </si>
  <si>
    <t>Чжеяньский Технологический университет (Ханьчжоу, КНР)</t>
  </si>
  <si>
    <t>Пекинский политехнический институт (Китай)</t>
  </si>
  <si>
    <t>Северо-восточный электроэнергетический институт, Цзилин (Китай)</t>
  </si>
  <si>
    <t>Тяньцзиньский университет, г. Тяньцзинь (Китай)</t>
  </si>
  <si>
    <t>09.04.01
Информатика и вычислительная техника</t>
  </si>
  <si>
    <t>Китайский университет океана (Китай)</t>
  </si>
  <si>
    <t>Северо-западный политехнический университет (Китай)</t>
  </si>
  <si>
    <t>Восточный международный художественный институт (Китай)</t>
  </si>
  <si>
    <t>Карагандинский государственный технический университет, Казахстан</t>
  </si>
  <si>
    <t>27.04.04 Управление в технических системах</t>
  </si>
  <si>
    <t>Университет Яньтай (Китай)</t>
  </si>
  <si>
    <t>Павлодарский государственный университет им. С.Торайгырова, Казахстан</t>
  </si>
  <si>
    <t>Технологический университет провинции Гуандун (Китай)</t>
  </si>
  <si>
    <t>Сианьский Цзяо-Тун/ Университет (транспортный) (Китай)</t>
  </si>
  <si>
    <t>Казахский национальный исследовательский технический университет им.К.И.Сатпаева, Казахстан</t>
  </si>
  <si>
    <t>Шанхайский университет электроэнергии (Китай)</t>
  </si>
  <si>
    <t>Ланьчжоуский университет технологий (Китай)</t>
  </si>
  <si>
    <t>Южно-Казахстанский государственный университет им.М.Ауэзова, Казахстан</t>
  </si>
  <si>
    <t>38.04.01 Экономика</t>
  </si>
  <si>
    <t>Северо-Китайский университет водных ресурсов и электроэнергии (Китай)</t>
  </si>
  <si>
    <t>Хэхайский университет (Китай)</t>
  </si>
  <si>
    <t>Хунаньский университет (Китай)</t>
  </si>
  <si>
    <t>Таджикский технический университет, Таджикистан</t>
  </si>
  <si>
    <t>Восточно-Китайский университет науки и технологий (Китай)</t>
  </si>
  <si>
    <t>Технологический университет Дунгуань (Китай)</t>
  </si>
  <si>
    <t>Ланьчжоуский политехнический университет, Китай</t>
  </si>
  <si>
    <t>Хэфейский Технологический Университет (Китай)</t>
  </si>
  <si>
    <t>Харбинский политехнический университет, Китай</t>
  </si>
  <si>
    <t>Чанъаньский университет (Китай)</t>
  </si>
  <si>
    <t>Казахский национальный университет им. аль-Фараби</t>
  </si>
  <si>
    <t>Профессиональный технический колледж города Сюйчан (Китай)</t>
  </si>
  <si>
    <t>Международный институт Вьетнамского государственного университета, Вьетнам</t>
  </si>
  <si>
    <t>Хэбэйский университет науки технологий (Китай)</t>
  </si>
  <si>
    <t xml:space="preserve">09.03.01 Информатика и вычислительная техника
</t>
  </si>
  <si>
    <t>Северо-Восточный университет Китая (г. Шэньян)(Китай)</t>
  </si>
  <si>
    <t>Северокитайский электроэнергетический университет, Китай</t>
  </si>
  <si>
    <t>Шанхайский институт кабельной промышленности (Китай)</t>
  </si>
  <si>
    <t>Университет Аннабы (Алжир)</t>
  </si>
  <si>
    <t>Мехатроника</t>
  </si>
  <si>
    <t>Университет Бумердес (Алжир)</t>
  </si>
  <si>
    <t>Университет Эль-Менуфия (Шебин-Эль-Ком) (Египет)</t>
  </si>
  <si>
    <t>Джизакский политехнический институт, Узбекистан</t>
  </si>
  <si>
    <t>11.03.04 Электроника и наноэлектроника</t>
  </si>
  <si>
    <t>Университет Айн-Шамс (Египет)</t>
  </si>
  <si>
    <t>11.03.01 Радиотехника</t>
  </si>
  <si>
    <t>Университет Мансура (Египет)</t>
  </si>
  <si>
    <t>Ташкентский государственный технический университет, Узбекистан</t>
  </si>
  <si>
    <t>Университет Суэцкого Канала (Порт- Саид) (Египет)</t>
  </si>
  <si>
    <t>Университет МОИ (Кения)</t>
  </si>
  <si>
    <t>Ядерная энергетика</t>
  </si>
  <si>
    <t>Кенийский институт промышленных исследований и развития(Кения)</t>
  </si>
  <si>
    <t>Ферганский политехнический институт, Узбекистан</t>
  </si>
  <si>
    <t>Электротехника</t>
  </si>
  <si>
    <t>Высшая техническая школа Университета Хасана II в Касабланке (Марокко)</t>
  </si>
  <si>
    <t>Унверситет прикладных наук г. Эрфурт</t>
  </si>
  <si>
    <t>13.04.01. Эффективные теплоэнергетические системы предприятий и ЖКХ (каф. ПТС)</t>
  </si>
  <si>
    <t>Университет Намибии (Намибия)</t>
  </si>
  <si>
    <t>13.03.01.Теплоэнергетика и теплотехника  (каф. ТМПУ)</t>
  </si>
  <si>
    <t>Formatec (Тунис)</t>
  </si>
  <si>
    <t xml:space="preserve">Университет информации и коммуникаций (Замбия) </t>
  </si>
  <si>
    <t>Университет Коппербелт (Замбия)</t>
  </si>
  <si>
    <t>Университет науки и технологии Моси-о-Тунья (Замбия)</t>
  </si>
  <si>
    <t>Университет Super Shine (Замбия)</t>
  </si>
  <si>
    <t>Университет Йоханнесбурга (ЮАР)</t>
  </si>
  <si>
    <t>Технический университет Берлин (Германия)</t>
  </si>
  <si>
    <t>Технический университет Дрезден (Германия)</t>
  </si>
  <si>
    <t>Берлинский Специальный университет  по технике и хозяйству (Германия)</t>
  </si>
  <si>
    <t>Технический Университет Ильменау(Германия)</t>
  </si>
  <si>
    <t>Технический университет «Отто фон Гёрике» Магдебург (Германия)</t>
  </si>
  <si>
    <t>Высшая специальная школа Эрфурта (Германия)</t>
  </si>
  <si>
    <t>Высшая профессиональная техническая школа г. Гейдельберг (Германия)</t>
  </si>
  <si>
    <t>Высшая специальная школа Кобленц (Германия)</t>
  </si>
  <si>
    <t>Высшая профессиональная школа Кемптен-Ное-Ульм (Германия)</t>
  </si>
  <si>
    <t>Высшая школа Констанц (Германия)</t>
  </si>
  <si>
    <t>Высшая школа Циттау (Германия)</t>
  </si>
  <si>
    <t>Университет Штутгарта(Германия)</t>
  </si>
  <si>
    <t>Институт высоковольтной техники (техники разового разряда) Рейнско-Вестфальской Высшей технической школы Аахен (Германия)</t>
  </si>
  <si>
    <t>Университет Фридрих-Александер, Эрланген-Нюнберг (Германия)</t>
  </si>
  <si>
    <t>Бранденбургский Технический Университет Коттбус-Зенфтенберг (Германия)</t>
  </si>
  <si>
    <t>Высшая школа Лаузитц (Германия)</t>
  </si>
  <si>
    <t>Университет прикладных наук Цвиккау (Германия)</t>
  </si>
  <si>
    <t>Деггендорфская высшая техническая школа (Германия)</t>
  </si>
  <si>
    <t xml:space="preserve">Университет прикладных наук и искусств Ганновера (Германия) </t>
  </si>
  <si>
    <t>Национальная инженерная школа Сент-Этьена (Франция)</t>
  </si>
  <si>
    <t>Национальный Политехнический Институт г. Гренобль (Франция)</t>
  </si>
  <si>
    <t>Университет Нанта (Франция)</t>
  </si>
  <si>
    <t>Университет г. Пуатье (Франция)</t>
  </si>
  <si>
    <t>Инженерная школа ESIEE (Франция)</t>
  </si>
  <si>
    <t>Университет электроэнергетики и промышленных методов в производстве ECAM-EPMI, инженерный факультет(Франция)</t>
  </si>
  <si>
    <t>Гентский университет (Бельгия)</t>
  </si>
  <si>
    <t xml:space="preserve">Институт космических исследований Болгарской академии наук (Болгария) </t>
  </si>
  <si>
    <t>Технический университет София (Болгария)</t>
  </si>
  <si>
    <t>Технический университет Габрово (Болгария)</t>
  </si>
  <si>
    <t>Национальный военный университет имени Василя Левского (Болгария)</t>
  </si>
  <si>
    <t>Портсмутский университет в Англии (Великобритания)</t>
  </si>
  <si>
    <t>Университет Ковентри (Болгария)</t>
  </si>
  <si>
    <t>Будапештский технический университет (Великобритания)</t>
  </si>
  <si>
    <t>Мадридский университет имени Карлоса III (Испания)</t>
  </si>
  <si>
    <t>Итальянская Академия Флоренции (Италия)</t>
  </si>
  <si>
    <t xml:space="preserve">Римский Университет Сапиенца (Италия)  </t>
  </si>
  <si>
    <t>Технологический институт Фредерика (Кипр)</t>
  </si>
  <si>
    <t>Рижский Технический университет (Латвия)</t>
  </si>
  <si>
    <t>Рижская гимназия Золитуде (Латвия)</t>
  </si>
  <si>
    <t>Каунасский технический колледж (Литва)</t>
  </si>
  <si>
    <t>Университет Святых Кирилла и Мефодия в Скопье (Македония)</t>
  </si>
  <si>
    <t xml:space="preserve">Высшая школа Западного Брабанта (Нидерланды) </t>
  </si>
  <si>
    <t>Высшая школа Хаге (Нидерланды)</t>
  </si>
  <si>
    <t>Норвежский технологический институт в Тронхейме (Норвегия)</t>
  </si>
  <si>
    <t>Варшавский технологический университет (Польша)</t>
  </si>
  <si>
    <t>Вроцлавский политехнический институт (Польша)</t>
  </si>
  <si>
    <t>Технологический университет Западной Померании в Щецине  (Польша)</t>
  </si>
  <si>
    <t>Ченстоховский политехнический институт (Польша)</t>
  </si>
  <si>
    <t xml:space="preserve">Вроцлавский университет экономики (Польша) </t>
  </si>
  <si>
    <t xml:space="preserve">Высшая школа финансов и управления в Белостоке (Польша) </t>
  </si>
  <si>
    <t>Познаньский политехнический университет (Польша)</t>
  </si>
  <si>
    <t>Университет г. Белграда (Сербия)</t>
  </si>
  <si>
    <t>Словацкий технический университет в Братиславе (Словения )</t>
  </si>
  <si>
    <t>Жилинский университет, факультет электроэнергетики (Словения )</t>
  </si>
  <si>
    <t>Лаппеенрантский Технологический университет (Финляндия)</t>
  </si>
  <si>
    <t>Чешский технический университет в Праге (Чехия)</t>
  </si>
  <si>
    <t>Технический университет г. Острава  (Чехия)</t>
  </si>
  <si>
    <t>Ченстоховский политехнический институт  (Чехия)</t>
  </si>
  <si>
    <t xml:space="preserve">Брненский технический университет (Чехия) </t>
  </si>
  <si>
    <t xml:space="preserve">Технический университет г. Либерец (Чехия) </t>
  </si>
  <si>
    <t>Абхазский государственный университет (Абхазия)</t>
  </si>
  <si>
    <t>Азербайджанский технический университет (Азербайджан)</t>
  </si>
  <si>
    <t>Российско-Армянский (Славянский) университет (Армения)</t>
  </si>
  <si>
    <t>Белорусско-Российский университет (Белоруссия)</t>
  </si>
  <si>
    <t>Рудненский индустриальный институт (Казахстан)</t>
  </si>
  <si>
    <t>Карагандинский государственный технический университет (Казахстан)</t>
  </si>
  <si>
    <t>Кокшетаутский государственный университет имени Ш. Уалиханова (Казахстан)</t>
  </si>
  <si>
    <t>Павлодарский государственный университет имени С. Торайгырова (Казахстан)</t>
  </si>
  <si>
    <t>Екибастузский инженерно-технический институт имени академика К.И. Сатпаева (Казахстан)</t>
  </si>
  <si>
    <t>Казахская академия транспорта и коммуникаций им. М. Тынышпаева (Казахстан)</t>
  </si>
  <si>
    <t>Южно-Казахстанский гос.университет им. М.Ауэзова (г. Шымкент) (Казахстан)</t>
  </si>
  <si>
    <t>Евразийский национальный университет имени Л.Н. Гумилева (Казахстан)</t>
  </si>
  <si>
    <t>Некоммерческое акционерное общество «Казахский Национальный Исследовательский Технический университет имени К.И. Сатпаева» (Казахстан)</t>
  </si>
  <si>
    <t>Казахский гуманитарно-юридический инновационный университет (Казахстан)</t>
  </si>
  <si>
    <t>Технический Университет имени М.С. Осими (Таджикистан)</t>
  </si>
  <si>
    <t>Худжанский институт ТТУ (Таджикистан)</t>
  </si>
  <si>
    <t>Институт Энергетики Таджикистана (Таджикистан)</t>
  </si>
  <si>
    <t>Ташкентский политехнический институт (Узбекистан)</t>
  </si>
  <si>
    <t>Джизакский политехнический институт (Узбекистан)</t>
  </si>
  <si>
    <t>Самаркандский государственный университет (СамГУ)</t>
  </si>
  <si>
    <t>Ферганский политехнический институт (Узбекистан)</t>
  </si>
  <si>
    <t>Каршинский инженерно-экономический институт (Узбекистан)</t>
  </si>
  <si>
    <t>Национальная Академия природоохранного строительства г. Симферополь Россия (Украина)</t>
  </si>
  <si>
    <t>Киевский политехнический институт (Украина)</t>
  </si>
  <si>
    <t>Национальный технический университет «Харьковский Политехнический институт»(Украина)</t>
  </si>
  <si>
    <t>Национальный университет «Львовская политехника», г. Львов (Украина)</t>
  </si>
  <si>
    <t>Учреждение «Образовательная организация УК АФМШЛ № 61 Якира Е.Б.» (Украина)</t>
  </si>
  <si>
    <t>Кыргызско-Российский Славянский университет (КРСУ)(Киргизия)</t>
  </si>
  <si>
    <t>Кыргызский государственный технический университет имени И. Раззакова (КГТУ)(Киргизия)</t>
  </si>
  <si>
    <t>Таллинский Технологический Университет (Эстония)</t>
  </si>
  <si>
    <t>Университет Аален (Германия)</t>
  </si>
  <si>
    <t>Вьетнамский национальный университет (Вьетнам)</t>
  </si>
  <si>
    <t>Технологический университет Хошимина (Вьетнам) (Ho Chi Minh City University of Technolgy)</t>
  </si>
  <si>
    <t>Технологический институт ВинИТ (Вьетнам)</t>
  </si>
  <si>
    <t>Технологический университет Хошимина (Вьетнам) (Ho Chi Minh City University of Technolgy, Vietnam National University - HCMC)</t>
  </si>
  <si>
    <t>Институт нанотехнологий  при Вьетнамском национальном университете города  Хошимин (Вьетнам)</t>
  </si>
  <si>
    <t>2019-2020г (до марта)</t>
  </si>
  <si>
    <t>Пекинская ассоциация зарубежных исследований (ПАЗИ) (Китай)</t>
  </si>
  <si>
    <t>Доминиканское физическое общество SoDoFi (Доминиканская Республика)</t>
  </si>
  <si>
    <t>Халифский университет науки и технологии (ОАЭ)</t>
  </si>
  <si>
    <t>Тнай Нгуен университет (Вьетнам)</t>
  </si>
  <si>
    <t>Нанкинский технологический институт (Китай)</t>
  </si>
  <si>
    <t>Хэнаньский инженерный университет (Китай)</t>
  </si>
  <si>
    <t>Кубинская государственная организация «Электрический Союз» (Куба)</t>
  </si>
  <si>
    <t>Университет Аль-Манара (Сирия)</t>
  </si>
  <si>
    <t>Северный университет (Хорватия)</t>
  </si>
  <si>
    <t>Технологический университет Гаваны Хосе Антонио Эчеверрия (Куба)</t>
  </si>
  <si>
    <t>Университет Гуантанамо (Куба)</t>
  </si>
  <si>
    <t>Университет Матансас (Куба)</t>
  </si>
  <si>
    <t>Национальный инженерный университет (Перу)</t>
  </si>
  <si>
    <t>ZESCO Ltd (Замбия)</t>
  </si>
  <si>
    <t>Учреждение образования «Белорусский торгово-экономический университет потребительской кооперации» (Республика Беларусь)</t>
  </si>
  <si>
    <t>2020-2021г (до марта)</t>
  </si>
  <si>
    <t>Белостокский технологический университет (Польша)</t>
  </si>
  <si>
    <t>Джакартский национальный университет ветеранов развития (Индонезия)</t>
  </si>
  <si>
    <t>Институт Таншань (Китай)</t>
  </si>
  <si>
    <t>Университет Чубу (Япония)</t>
  </si>
  <si>
    <t>Люцернский университет прикладных наук и искусств, школа бизнеса (Швейцария)</t>
  </si>
  <si>
    <t>Бухарский инженерно-технологический институт (Узбекистан)</t>
  </si>
  <si>
    <t>Хэнаньский университет науки и техники (Китай)</t>
  </si>
  <si>
    <t>Технологический университет Филиппин (Филиппины)</t>
  </si>
  <si>
    <t>Белорусский национальный технический университет (Белоруссия)</t>
  </si>
  <si>
    <t>М1.197</t>
  </si>
  <si>
    <t>М1.198</t>
  </si>
  <si>
    <t>М1.199</t>
  </si>
  <si>
    <t>М1.200</t>
  </si>
  <si>
    <t>М1.201</t>
  </si>
  <si>
    <t>М1.202</t>
  </si>
  <si>
    <t>М1.203</t>
  </si>
  <si>
    <t>М1.204</t>
  </si>
  <si>
    <t>М1.205</t>
  </si>
  <si>
    <t>М1.206</t>
  </si>
  <si>
    <t>М1.207</t>
  </si>
  <si>
    <t>М1.208</t>
  </si>
  <si>
    <t>М1.209</t>
  </si>
  <si>
    <t>М1.210</t>
  </si>
  <si>
    <t>М1.211</t>
  </si>
  <si>
    <t>09.03.01
Информатика и вычислительная техника</t>
  </si>
  <si>
    <t>английский</t>
  </si>
  <si>
    <t>немецкий</t>
  </si>
  <si>
    <t>01.04.02 Прикладная математика и информатика (ЛУТ)</t>
  </si>
  <si>
    <t>09.04.01 Информатика и вычислительная техника (ЛУТ)</t>
  </si>
  <si>
    <t>11.04.01
Радиотехника (ЛУТ)</t>
  </si>
  <si>
    <t>11.04.04
Электроника и наноэлектроника (ЛУТ)</t>
  </si>
  <si>
    <t>12.04.01
Приборостроение (ЛУТ)</t>
  </si>
  <si>
    <t>12.04.04 Радиоэл. в биотехнич. и медиц. аппаратах и системах (ЛУТ)</t>
  </si>
  <si>
    <t>13.04.01 (ИПЭЭф)
Теплоэнергетика и теплотехника (ЛУТ)</t>
  </si>
  <si>
    <t>13.04.01 (ИТАЭ)
Теплоэнергетика и теплотехника (ЛУТ)</t>
  </si>
  <si>
    <t>13.04.02 Электроэнергетика и электротехника (электроэнергетика) (ЛУТ)</t>
  </si>
  <si>
    <t>13.04.02 Электроэнергетика и электротехника (электротехника) (ЛУТ)</t>
  </si>
  <si>
    <t>13.04.03
Энергетическое машиностроение (ЛУТ)</t>
  </si>
  <si>
    <t>14.04.01
Ядерная энергетика и теплофизика (ЛУТ)</t>
  </si>
  <si>
    <t>15.03.01
Машиностроение (ЛУТ)</t>
  </si>
  <si>
    <t>15.04.03
Прикладная механика (ЛУТ)</t>
  </si>
  <si>
    <t>15.04.06
Мехатроника и робототехника (ЛУТ)</t>
  </si>
  <si>
    <t>13.04.01
Теплоэнергетика и теплотехника (БТУ)</t>
  </si>
  <si>
    <t>11.04.04
Электроника и наноэлектроника (Вроцлав)</t>
  </si>
  <si>
    <t>13.04.02
Электроэнергетика и электротехника (Вроцлав)</t>
  </si>
  <si>
    <t>09.04.01 Информатика и вычислительная техника (Университет Глиндура)</t>
  </si>
  <si>
    <t>13.04.02
Электроэнергетика и электротехника (Университет Глиндура)</t>
  </si>
  <si>
    <t>09.04.01 - Информатика и вычислительная техника (Computer Science)</t>
  </si>
  <si>
    <t>Sustainable Thermal and Energy Systems (по направлению 13.04.01 Теплоэнергетика и теплотехника)</t>
  </si>
  <si>
    <t>13.04.01. Эффективные теплоэнергетические системы предприятий и ЖКХ (каф. ПТС-Унверситет прикладных наук г. Эрфурт)</t>
  </si>
  <si>
    <t>13.03.01.Теплоэнергетика и теплотехника  (каф. ТМПУ-Унверситет прикладных наук г. Эрфурт)</t>
  </si>
  <si>
    <t>М2.2</t>
  </si>
  <si>
    <t>М2.3</t>
  </si>
  <si>
    <t>М2.4</t>
  </si>
  <si>
    <t>М2.5</t>
  </si>
  <si>
    <t>М2.6</t>
  </si>
  <si>
    <t>М2.7</t>
  </si>
  <si>
    <t>М2.8</t>
  </si>
  <si>
    <t>М2.9</t>
  </si>
  <si>
    <t>М2.10</t>
  </si>
  <si>
    <t>М2.11</t>
  </si>
  <si>
    <t>М2.12</t>
  </si>
  <si>
    <t>М2.13</t>
  </si>
  <si>
    <t>М2.14</t>
  </si>
  <si>
    <t>М2.15</t>
  </si>
  <si>
    <t>М2.16</t>
  </si>
  <si>
    <t>М2.17</t>
  </si>
  <si>
    <t>М2.18</t>
  </si>
  <si>
    <t>М2.19</t>
  </si>
  <si>
    <t>М2.20</t>
  </si>
  <si>
    <t>М2.21</t>
  </si>
  <si>
    <t>М2.22</t>
  </si>
  <si>
    <t>М2.23</t>
  </si>
  <si>
    <t>М2.24</t>
  </si>
  <si>
    <t>М2.25</t>
  </si>
  <si>
    <t>М2.26</t>
  </si>
  <si>
    <t>М2.27</t>
  </si>
  <si>
    <t>М2.28</t>
  </si>
  <si>
    <t>М2.29</t>
  </si>
  <si>
    <t>М2.30</t>
  </si>
  <si>
    <t>М2.31</t>
  </si>
  <si>
    <t>М2.32</t>
  </si>
  <si>
    <t>М2.33</t>
  </si>
  <si>
    <t>М2.34</t>
  </si>
  <si>
    <t>М2.35</t>
  </si>
  <si>
    <t>М2.36</t>
  </si>
  <si>
    <t>М2.37</t>
  </si>
  <si>
    <t>М2.38</t>
  </si>
  <si>
    <t>М2.39</t>
  </si>
  <si>
    <t xml:space="preserve"> PANDA Experiment. </t>
  </si>
  <si>
    <t>GSI Helmholtzzentrum für Schwerionenforschung в Дармштадте, Германия</t>
  </si>
  <si>
    <t>более  500</t>
  </si>
  <si>
    <t>К1.2</t>
  </si>
  <si>
    <t>Ядерная энергодвигательная установка мегаваттного класса</t>
  </si>
  <si>
    <t>Россия,НИКИЭТ,Центр имени Келдыша</t>
  </si>
  <si>
    <t>более 1 500</t>
  </si>
  <si>
    <t>К1.3</t>
  </si>
  <si>
    <t>НИЛ Центр прецизионной мехатроники "Хайвин-МЭИ"</t>
  </si>
  <si>
    <t>ФГБОУ ВО "НИУ "МЭИ", Россия; Машиностроительная компания ХАЙВИН (HIWIN), Тайвань</t>
  </si>
  <si>
    <t>К1.4</t>
  </si>
  <si>
    <t>Консорциум реализации Программы развития Центра компетенций НТИ «Технологии транспортировки электроэнергии и распределенных интеллектуальных энергосистем», созданного  на базе НИУ "МЭИ"</t>
  </si>
  <si>
    <t>ФГБОУ ВО "НИУ "МЭИ", другие (всего 17 организаций), Россия</t>
  </si>
  <si>
    <t>К1.5</t>
  </si>
  <si>
    <t>Проект «Разработка и реализация на натурной модели референтной архитектуры «Интернета энергии» в целях реализации плана мероприятий («дорожной карты») «Энерджинет» Национальной технологической инициативы (краткое наименование проекта – «Архитектура IoEN»)</t>
  </si>
  <si>
    <t>ФГБОУ ВО "НИУ "МЭИ", Фонд ЦСР «Северо-Запад», другие  (всего 7 организаций), Россия</t>
  </si>
  <si>
    <t>более  100</t>
  </si>
  <si>
    <t>К1.6</t>
  </si>
  <si>
    <t>Научно-образовательный центр МЭИ-ИВТАН РАН</t>
  </si>
  <si>
    <t xml:space="preserve">ФГБОУ ВО "НИУ "МЭИ", ИВТАН РАН, Россия  </t>
  </si>
  <si>
    <t>К1.7</t>
  </si>
  <si>
    <t>Совместный проект Россия-Чехия "Разработка и экспериментальная апробация комбинированного источника тепловой и электрической энергии на основе микроГЭС» (мер.2.2. ФЦП ИР 14-21)</t>
  </si>
  <si>
    <t>ФГБОУ ВО "НИУ "МЭИ", Россия; Центр гидравлических исследований "SIGMA", Чехия</t>
  </si>
  <si>
    <t>К1.8</t>
  </si>
  <si>
    <t>Проект "Разработка модельного ряда миниатюрных высокостабильных СВЧ генераторов С и Х диапазонов на отечественной элементной базе" (мер.1.3. ФЦП ИР 14-21)</t>
  </si>
  <si>
    <t>ФГБОУ ВО "НИУ "МЭИ", ООО "Радиокомп", Россия</t>
  </si>
  <si>
    <t>К1.9</t>
  </si>
  <si>
    <t>Проект "Разработка и экспериментальная апробация технических решений по созданию автономных полупроводниковых управляющих устройств продольной компенсации для повышения надёжности воздушных линий электропередачи" (мер.1.2. ФЦП ИР 14-21)</t>
  </si>
  <si>
    <t xml:space="preserve">ФГБОУ ВО "НИУ "МЭИ", ООО "Масса", ОАО "ЭНИН им.Г.М.Кржижановского", Россия </t>
  </si>
  <si>
    <t>К1.10</t>
  </si>
  <si>
    <t>Проект "Исследования и разработка экспериментальных образцов серии устройств отбора мощности от линий электропередачи 110–500 кВ" (мер.1.3. ФЦП ИР 14-21)</t>
  </si>
  <si>
    <t xml:space="preserve">ФГБОУ ВО "НИУ "МЭИ", АО "Раменский электротехнический завод Энергия", Россия </t>
  </si>
  <si>
    <t>К1.11</t>
  </si>
  <si>
    <t>Совместный проект Россия -Монголия  "The research of effective principles of geolocation from unmanned aerial vehicle to detect aquifers in arid soils"</t>
  </si>
  <si>
    <t>ФГБОУ ВО "НИУ "МЭИ", Россия; Mongolia, Institute of Physics and Technology, Mongolian Academy of Sciences</t>
  </si>
  <si>
    <t>К1.12</t>
  </si>
  <si>
    <t>Совместный проект Россия-Чехия "Advanced nanostructured membrane-electrode assembly with the improved mass and charge transport for PEM water electrolysis"</t>
  </si>
  <si>
    <t>ФГБОУ ВО "НИУ "МЭИ", Россия; Czech Republic,  University of Chemistry and Technology Prague</t>
  </si>
  <si>
    <t>К1.13</t>
  </si>
  <si>
    <t>Совместный проект Россия-Китай "Creation of a scientific base for the development of a new generation of electromechanical systems of wide perspective application"</t>
  </si>
  <si>
    <t>ФГБОУ ВО "НИУ "МЭИ", Россия; China, Harbin University of Technology (HUT)</t>
  </si>
  <si>
    <t>К1.14</t>
  </si>
  <si>
    <t>Совместный проект Россия-Республика Беларусь "Методы и средства моделирования рассуждений и организации обработки знаний в семантической памяти интеллектуальных систем реального времени"</t>
  </si>
  <si>
    <t>ФГБОУ ВО "НИУ "МЭИ", Россия; УО «Белорусский государственный университет информатики и радиоэлектроники", Белоруссия</t>
  </si>
  <si>
    <t>К1.15</t>
  </si>
  <si>
    <t>Совместный проект Россия-Республика Беларусь "Моделирование рассуждений когнитивного агента на основе неклассических логик"</t>
  </si>
  <si>
    <t>К1.16</t>
  </si>
  <si>
    <t>Совместный проект Россия-Германия "Instabilities in Mixed Convection at Moderate and Strong Magnetic Fields"</t>
  </si>
  <si>
    <t>НОЦ МЭИ-ОИВТ РАН, Россия; Technische Universit¨at Ilmenau, Germany</t>
  </si>
  <si>
    <t>К1.17</t>
  </si>
  <si>
    <t>Совместный проект Россия-США-Германия "Investigation of fundamental features of the behavior of MHD flows and transport mechanisms in thin shear layers and jets of various types under the influence of magnetic fields"</t>
  </si>
  <si>
    <t>ФГБОУ ВО "НИУ "МЭИ", Россия; University of Michigan-Dearborn, USA; Ilmenau University of Technology, Germany</t>
  </si>
  <si>
    <t>К1.18</t>
  </si>
  <si>
    <t>Проведение научно-исследовательских работ в рамках международного научно-образовательного сотрудничества по программе "Михаил Ломоносов" по теме: " Исследование возможности перехода к низкотемпературным системам теплоснабжения и интеграции различных источников энергии в такие системы"</t>
  </si>
  <si>
    <t>Университет прикладных наук и искусства (HAWK) в Геттингене, Германия</t>
  </si>
  <si>
    <t>К1.19</t>
  </si>
  <si>
    <t>Проведение научно-исследовательских работ в рамках международного научно-образовательного сотрудничества по программе "Михаил Ломоносов" по теме: " Исследование эффективности комбинации возобновляемых источников энергии".</t>
  </si>
  <si>
    <t>Университет Отто фон Герике Магдебург, Германия</t>
  </si>
  <si>
    <t>К1.20</t>
  </si>
  <si>
    <t>Проведение научно-исследовательских работ в рамках международного научно-образовательного сотрудничества по программе "Михаил Ломоносов" по теме: " Моделирование процессов гидродинамики и тепломассообмена газожидкостной струи, впрыскиваемой напрямую в камеру сгорания двигателя"</t>
  </si>
  <si>
    <t>Университет Фридриха-Александра, Эрланген-Нюрнберг, Германия</t>
  </si>
  <si>
    <t>К1.21</t>
  </si>
  <si>
    <t>Проведение научно-исследовательских работ в рамках международного научно-образовательного сотрудничества по программе "Михаил Ломоносов" по теме: " Разработка методов преобразований признакового пространства для ослабления корреляционных связей между признаками в системах диагностики динамических объектов сложной параллельной структуры "</t>
  </si>
  <si>
    <t>К1.22</t>
  </si>
  <si>
    <t>Проведение научно-исследовательских работ в рамках международного научно-образовательного сотрудничества по программе "Иммануил Кант" по теме: "Организационно-экономические механизмы повышения эффективности межстрановой энергетической интеграции энергосистем"</t>
  </si>
  <si>
    <t>Технический университет Дрездена, Дрезден, Германия</t>
  </si>
  <si>
    <t>К1.23</t>
  </si>
  <si>
    <t>Совместный проект Россия-Республика Корея "Разработка покрытия  для защиты от коррозии при высокой температуре для использования в котельной системе биотопливной электростанции посредством внедрения оценки искусственных нейронных сетей"</t>
  </si>
  <si>
    <t>ФГБОУ ВО "НИУ "МЭИ", Россия; Korea Institute of Industrial Technology (KITECH), Республика Корея</t>
  </si>
  <si>
    <t>К1.24</t>
  </si>
  <si>
    <t>Проект "Разработка программно-аппаратного комплекса на базе кластерного принципа с функционально-динамической архитектурой в соответствии с концепцией "цифровая ПС" в части функционального обеспечения РЗА 6-220 кВ"</t>
  </si>
  <si>
    <t>ФГБОУ ВО "НИУ "МЭИ",  ЗАО "ИТЦ "Континуум", Россия;</t>
  </si>
  <si>
    <t>К1.25</t>
  </si>
  <si>
    <t>Проект "Разработка программно-технического комплекса автоматизированной системы оптимизации режима МЭС Юга по напряжению и реактивной мощности (ПТК АСОР) с учетом прогнозов изменения режимов и по определению эквивалентов прилегающих участков ЭЭС по данным СВИ"</t>
  </si>
  <si>
    <t>ФГБОУ ВО "НИУ "МЭИ",  АО "НТЦ ФСК ЕЭС", ООО "Ардико", Россия;</t>
  </si>
  <si>
    <t>более 100</t>
  </si>
  <si>
    <t>К1.26</t>
  </si>
  <si>
    <t>ФГУП "ЦНИИМАШ", ФГБОУ ВО "НИУ "МЭИ", другие (всего 19 организаций), Россия</t>
  </si>
  <si>
    <t>К1.27</t>
  </si>
  <si>
    <t xml:space="preserve">Проект по созданию высокотехнологичного производства «Разработка и создание высокотехнологичного производства быстродействующих полупроводниковых устройств регулирования выходного напряжения трансформаторов под нагрузкой в составе трансформаторных подстанций класса 6-10/0,4 кВ цифровых распределительных сетей» </t>
  </si>
  <si>
    <t>ФГБОУ ВО "НИУ "МЭИ",  ОАО "ЭНИН им.Г.М.Кржижановского", АО ВО «Электроаппарат», Россия;</t>
  </si>
  <si>
    <t>К1.28</t>
  </si>
  <si>
    <t>Проект по созданию высокотехнологичного производства «Создание инновационных токопроводов классом напряжением 6 – 110 кВ  на основе новых композиционных материалов со встроенными цифровыми элементами  диагностики и мониторинга»</t>
  </si>
  <si>
    <t>ФГБОУ ВО "НИУ "МЭИ",  ООО "Энерготехразвитие", ООО "ПСК ПЛАСТМЕТАЛЛ", Россия;</t>
  </si>
  <si>
    <r>
      <t xml:space="preserve">Проект </t>
    </r>
    <r>
      <rPr>
        <b/>
        <sz val="11"/>
        <rFont val="Calibri"/>
        <family val="2"/>
        <charset val="204"/>
        <scheme val="minor"/>
      </rPr>
      <t>«</t>
    </r>
    <r>
      <rPr>
        <sz val="11"/>
        <rFont val="Calibri"/>
        <family val="2"/>
        <charset val="204"/>
        <scheme val="minor"/>
      </rPr>
      <t>Комплексные исследования и научно-техническое обоснование использования перспективных технологий в системе ГЛОНАСС», (Шифр: НИР «Вызов», ФЦП Глонасс)</t>
    </r>
  </si>
  <si>
    <t>П6.299</t>
  </si>
  <si>
    <t>АО "Шнейдер Электрик"</t>
  </si>
  <si>
    <t>П6.300</t>
  </si>
  <si>
    <t>CRYOMECH Inc. (США)</t>
  </si>
  <si>
    <t>П6.301</t>
  </si>
  <si>
    <t>HIWIN Mikrosystem Corp. (Тайвань)</t>
  </si>
  <si>
    <t>П6.302</t>
  </si>
  <si>
    <t>Huawei Technologies Co., Ltd. (Китай)</t>
  </si>
  <si>
    <t xml:space="preserve">АО "Высокотехнологический научно-исследовательский институт неорганических материалов имени академика А.А. Бочвара" </t>
  </si>
  <si>
    <t>П6.2</t>
  </si>
  <si>
    <t>ООО "Руссская ассоциация разработчиков, производителей и потребителей микроэлектромеханических систем"</t>
  </si>
  <si>
    <t>П6.3</t>
  </si>
  <si>
    <t xml:space="preserve">ЗАО "Санкт-Петербургский Институт Теплоэнергетики"    </t>
  </si>
  <si>
    <t>П6.4</t>
  </si>
  <si>
    <t>ФГУП МОКБ "МАРС"</t>
  </si>
  <si>
    <t>П6.5</t>
  </si>
  <si>
    <t>НП РНК "СИГРЭ"</t>
  </si>
  <si>
    <t>П6.6</t>
  </si>
  <si>
    <t>НП "Энергоаудит-Эксперт"</t>
  </si>
  <si>
    <t>П6.7</t>
  </si>
  <si>
    <t>ФГАОУ ВО "НИУ "МИЭТ"</t>
  </si>
  <si>
    <t>П6.8</t>
  </si>
  <si>
    <t>АНО ВПО “Сколковский институт науки и технологий”</t>
  </si>
  <si>
    <t>П6.9</t>
  </si>
  <si>
    <t>ФГАОУ ВО "Национальный исследовательский Томский политехнический университет"</t>
  </si>
  <si>
    <t>П6.10</t>
  </si>
  <si>
    <t>Уральский федеральный университет имени первого Президента России Б. Н. Ельцина (УрФУ)</t>
  </si>
  <si>
    <t>П6.11</t>
  </si>
  <si>
    <t>ФГБОУ ВО "Тольяттинский государственный университет"</t>
  </si>
  <si>
    <t>П6.12</t>
  </si>
  <si>
    <t>АО "НИЦЭ"</t>
  </si>
  <si>
    <t>П6.13</t>
  </si>
  <si>
    <t>ФГАОУ ВО "Северо-Кавказский федеральный университет"</t>
  </si>
  <si>
    <t>П6.14</t>
  </si>
  <si>
    <t>ВЭИ – филиал ФГУП «РФЯЦ-ВНИИТФ им. академ. Е.И. Забабахина»</t>
  </si>
  <si>
    <t>П6.15</t>
  </si>
  <si>
    <t>П6.16</t>
  </si>
  <si>
    <t>П6.17</t>
  </si>
  <si>
    <t>П6.18</t>
  </si>
  <si>
    <t>П6.19</t>
  </si>
  <si>
    <t>П6.20</t>
  </si>
  <si>
    <t>П6.21</t>
  </si>
  <si>
    <t>П6.22</t>
  </si>
  <si>
    <t>П6.23</t>
  </si>
  <si>
    <t>П6.24</t>
  </si>
  <si>
    <t>П6.25</t>
  </si>
  <si>
    <t>П6.26</t>
  </si>
  <si>
    <t>П6.27</t>
  </si>
  <si>
    <t>П6.28</t>
  </si>
  <si>
    <t>П6.29</t>
  </si>
  <si>
    <t>П6.30</t>
  </si>
  <si>
    <t>П6.31</t>
  </si>
  <si>
    <t>П6.32</t>
  </si>
  <si>
    <t>П6.33</t>
  </si>
  <si>
    <t>П6.34</t>
  </si>
  <si>
    <t>П6.35</t>
  </si>
  <si>
    <t>П6.36</t>
  </si>
  <si>
    <t>П6.37</t>
  </si>
  <si>
    <t>П6.38</t>
  </si>
  <si>
    <t>П6.39</t>
  </si>
  <si>
    <t>П6.40</t>
  </si>
  <si>
    <t>П6.41</t>
  </si>
  <si>
    <t>П6.42</t>
  </si>
  <si>
    <t>П6.43</t>
  </si>
  <si>
    <t>П6.44</t>
  </si>
  <si>
    <t>П6.45</t>
  </si>
  <si>
    <t>П6.46</t>
  </si>
  <si>
    <t>П6.47</t>
  </si>
  <si>
    <t>П6.48</t>
  </si>
  <si>
    <t>П6.49</t>
  </si>
  <si>
    <t>П6.50</t>
  </si>
  <si>
    <t>П6.51</t>
  </si>
  <si>
    <t>Корейский политехнический университет (Корея)</t>
  </si>
  <si>
    <t>П6.52</t>
  </si>
  <si>
    <t>П6.53</t>
  </si>
  <si>
    <t>П6.54</t>
  </si>
  <si>
    <t>П6.55</t>
  </si>
  <si>
    <t>П6.56</t>
  </si>
  <si>
    <t>П6.57</t>
  </si>
  <si>
    <t>П6.58</t>
  </si>
  <si>
    <t>П6.59</t>
  </si>
  <si>
    <t>П6.60</t>
  </si>
  <si>
    <t>П6.61</t>
  </si>
  <si>
    <t>Юго-Восточный университет, г. Нанкин (Китай)</t>
  </si>
  <si>
    <t>П6.62</t>
  </si>
  <si>
    <t>П6.63</t>
  </si>
  <si>
    <t>П6.64</t>
  </si>
  <si>
    <t>П6.65</t>
  </si>
  <si>
    <t>П6.66</t>
  </si>
  <si>
    <t>П6.67</t>
  </si>
  <si>
    <t>П6.68</t>
  </si>
  <si>
    <t>П6.69</t>
  </si>
  <si>
    <t>П6.70</t>
  </si>
  <si>
    <t>П6.71</t>
  </si>
  <si>
    <t>П6.72</t>
  </si>
  <si>
    <t>П6.73</t>
  </si>
  <si>
    <t>П6.74</t>
  </si>
  <si>
    <t>П6.75</t>
  </si>
  <si>
    <t>П6.76</t>
  </si>
  <si>
    <t>П6.77</t>
  </si>
  <si>
    <t>П6.78</t>
  </si>
  <si>
    <t>П6.79</t>
  </si>
  <si>
    <t>П6.80</t>
  </si>
  <si>
    <t>П6.81</t>
  </si>
  <si>
    <t>П6.82</t>
  </si>
  <si>
    <t>П6.83</t>
  </si>
  <si>
    <t>П6.84</t>
  </si>
  <si>
    <t>П6.85</t>
  </si>
  <si>
    <t>П6.86</t>
  </si>
  <si>
    <t>П6.87</t>
  </si>
  <si>
    <t>П6.88</t>
  </si>
  <si>
    <t>П6.89</t>
  </si>
  <si>
    <t>П6.90</t>
  </si>
  <si>
    <t>П6.91</t>
  </si>
  <si>
    <t>П6.92</t>
  </si>
  <si>
    <t>П6.93</t>
  </si>
  <si>
    <t>П6.94</t>
  </si>
  <si>
    <t>П6.95</t>
  </si>
  <si>
    <t>П6.96</t>
  </si>
  <si>
    <t>П6.97</t>
  </si>
  <si>
    <t>П6.98</t>
  </si>
  <si>
    <t>П6.99</t>
  </si>
  <si>
    <t>П6.100</t>
  </si>
  <si>
    <t>П6.101</t>
  </si>
  <si>
    <t>П6.102</t>
  </si>
  <si>
    <t>П6.103</t>
  </si>
  <si>
    <t>П6.104</t>
  </si>
  <si>
    <t>П6.105</t>
  </si>
  <si>
    <t>П6.106</t>
  </si>
  <si>
    <t>П6.107</t>
  </si>
  <si>
    <t>П6.108</t>
  </si>
  <si>
    <t>П6.109</t>
  </si>
  <si>
    <t>П6.110</t>
  </si>
  <si>
    <t>П6.111</t>
  </si>
  <si>
    <t>П6.112</t>
  </si>
  <si>
    <t>П6.113</t>
  </si>
  <si>
    <t>П6.114</t>
  </si>
  <si>
    <t>П6.115</t>
  </si>
  <si>
    <t>П6.116</t>
  </si>
  <si>
    <t>П6.117</t>
  </si>
  <si>
    <t>П6.118</t>
  </si>
  <si>
    <t>П6.119</t>
  </si>
  <si>
    <t>П6.120</t>
  </si>
  <si>
    <t>П6.121</t>
  </si>
  <si>
    <t>П6.122</t>
  </si>
  <si>
    <t>П6.123</t>
  </si>
  <si>
    <t>П6.124</t>
  </si>
  <si>
    <t>П6.125</t>
  </si>
  <si>
    <t>П6.126</t>
  </si>
  <si>
    <t>П6.127</t>
  </si>
  <si>
    <t>П6.128</t>
  </si>
  <si>
    <t>П6.129</t>
  </si>
  <si>
    <t>П6.130</t>
  </si>
  <si>
    <t>П6.131</t>
  </si>
  <si>
    <t>П6.132</t>
  </si>
  <si>
    <t>П6.133</t>
  </si>
  <si>
    <t>П6.134</t>
  </si>
  <si>
    <t>П6.135</t>
  </si>
  <si>
    <t>П6.136</t>
  </si>
  <si>
    <t>П6.137</t>
  </si>
  <si>
    <t>П6.138</t>
  </si>
  <si>
    <t>П6.139</t>
  </si>
  <si>
    <t>П6.140</t>
  </si>
  <si>
    <t>П6.141</t>
  </si>
  <si>
    <t>П6.142</t>
  </si>
  <si>
    <t>П6.143</t>
  </si>
  <si>
    <t>П6.144</t>
  </si>
  <si>
    <t>П6.145</t>
  </si>
  <si>
    <t>П6.146</t>
  </si>
  <si>
    <t>П6.147</t>
  </si>
  <si>
    <t>П6.148</t>
  </si>
  <si>
    <t>П6.149</t>
  </si>
  <si>
    <t>П6.150</t>
  </si>
  <si>
    <t>П6.151</t>
  </si>
  <si>
    <t>П6.152</t>
  </si>
  <si>
    <t>П6.153</t>
  </si>
  <si>
    <t>П6.154</t>
  </si>
  <si>
    <t>П6.155</t>
  </si>
  <si>
    <t>П6.156</t>
  </si>
  <si>
    <t>П6.157</t>
  </si>
  <si>
    <t>П6.158</t>
  </si>
  <si>
    <t>П6.159</t>
  </si>
  <si>
    <t>П6.160</t>
  </si>
  <si>
    <t>П6.161</t>
  </si>
  <si>
    <t>П6.162</t>
  </si>
  <si>
    <t>П6.163</t>
  </si>
  <si>
    <t>П6.164</t>
  </si>
  <si>
    <t>П6.165</t>
  </si>
  <si>
    <t>П6.166</t>
  </si>
  <si>
    <t>П6.167</t>
  </si>
  <si>
    <t>П6.168</t>
  </si>
  <si>
    <t>П6.169</t>
  </si>
  <si>
    <t>П6.170</t>
  </si>
  <si>
    <t>П6.171</t>
  </si>
  <si>
    <t>П6.172</t>
  </si>
  <si>
    <t>П6.173</t>
  </si>
  <si>
    <t>П6.174</t>
  </si>
  <si>
    <t>П6.175</t>
  </si>
  <si>
    <t>П6.176</t>
  </si>
  <si>
    <t>П6.177</t>
  </si>
  <si>
    <t>П6.178</t>
  </si>
  <si>
    <t>П6.179</t>
  </si>
  <si>
    <t>П6.180</t>
  </si>
  <si>
    <t>П6.181</t>
  </si>
  <si>
    <t>П6.182</t>
  </si>
  <si>
    <t>П6.183</t>
  </si>
  <si>
    <t>П6.184</t>
  </si>
  <si>
    <t>П6.185</t>
  </si>
  <si>
    <t>П6.186</t>
  </si>
  <si>
    <t>П6.187</t>
  </si>
  <si>
    <t>П6.188</t>
  </si>
  <si>
    <t>П6.189</t>
  </si>
  <si>
    <t>П6.190</t>
  </si>
  <si>
    <t>П6.191</t>
  </si>
  <si>
    <t>П6.192</t>
  </si>
  <si>
    <t>П6.193</t>
  </si>
  <si>
    <t>П6.194</t>
  </si>
  <si>
    <t>П6.195</t>
  </si>
  <si>
    <t>П6.196</t>
  </si>
  <si>
    <t>П6.197</t>
  </si>
  <si>
    <t>П6.198</t>
  </si>
  <si>
    <t>П6.199</t>
  </si>
  <si>
    <t>П6.200</t>
  </si>
  <si>
    <t>П6.201</t>
  </si>
  <si>
    <t>П6.202</t>
  </si>
  <si>
    <t>П6.203</t>
  </si>
  <si>
    <t>П6.204</t>
  </si>
  <si>
    <t>Национальный Аэрокосмический университет им.Н.Е.Жуковского "ХАИ"</t>
  </si>
  <si>
    <t>П6.205</t>
  </si>
  <si>
    <t>П6.206</t>
  </si>
  <si>
    <t>Университет Гуантанамо  (Куба)</t>
  </si>
  <si>
    <t>П6.207</t>
  </si>
  <si>
    <t>П6.208</t>
  </si>
  <si>
    <t>П6.209</t>
  </si>
  <si>
    <t>П6.210</t>
  </si>
  <si>
    <t>П6.211</t>
  </si>
  <si>
    <t>П6.212</t>
  </si>
  <si>
    <t>П6.213</t>
  </si>
  <si>
    <t>П6.214</t>
  </si>
  <si>
    <t>П6.215</t>
  </si>
  <si>
    <t>П6.216</t>
  </si>
  <si>
    <t>П6.217</t>
  </si>
  <si>
    <t>П6.218</t>
  </si>
  <si>
    <t>П6.219</t>
  </si>
  <si>
    <t>П6.220</t>
  </si>
  <si>
    <t>ПАО "Россети"</t>
  </si>
  <si>
    <t>П6.221</t>
  </si>
  <si>
    <t xml:space="preserve">ПАО "ФСК ЕЭС" </t>
  </si>
  <si>
    <t>П6.222</t>
  </si>
  <si>
    <t>ПАО  "МОЭСК"</t>
  </si>
  <si>
    <t>П6.223</t>
  </si>
  <si>
    <t>ПАО "МРСК Север.Кавказа"</t>
  </si>
  <si>
    <t>П6.224</t>
  </si>
  <si>
    <t>ПАО "МРСК Центра"</t>
  </si>
  <si>
    <t>П6.225</t>
  </si>
  <si>
    <t>ПАО "ФИЦ"</t>
  </si>
  <si>
    <t>П6.226</t>
  </si>
  <si>
    <t>П6.227</t>
  </si>
  <si>
    <t>П6.228</t>
  </si>
  <si>
    <t>АО "РАО ЭС Востока"</t>
  </si>
  <si>
    <t>П6.229</t>
  </si>
  <si>
    <t>АО "СО ЕЭС"</t>
  </si>
  <si>
    <t>П6.230</t>
  </si>
  <si>
    <t>АО "Мосводоканал"</t>
  </si>
  <si>
    <t>П6.231</t>
  </si>
  <si>
    <t>АО "Концерн Росэнергоатом"</t>
  </si>
  <si>
    <t>П6.232</t>
  </si>
  <si>
    <t>ООО "Газпром энергохолдинг"</t>
  </si>
  <si>
    <t>П6.233</t>
  </si>
  <si>
    <t>АО "Газпром энергоремонт"</t>
  </si>
  <si>
    <t>П6.234</t>
  </si>
  <si>
    <t>П6.235</t>
  </si>
  <si>
    <t>ПАО "ГМК "Норильский никель"</t>
  </si>
  <si>
    <t>П6.236</t>
  </si>
  <si>
    <t>ОАО "ГСКБ "Алмаз-Антей"</t>
  </si>
  <si>
    <t>П6.237</t>
  </si>
  <si>
    <t>ОАО "ДГК"</t>
  </si>
  <si>
    <t>П6.238</t>
  </si>
  <si>
    <t xml:space="preserve">ПАО "Якутскэнерго" </t>
  </si>
  <si>
    <t>П6.239</t>
  </si>
  <si>
    <t>ООО "ТНЭ"</t>
  </si>
  <si>
    <t>П6.240</t>
  </si>
  <si>
    <t>ЗАО "Техническая инспекция ЕЭС"</t>
  </si>
  <si>
    <t>П6.241</t>
  </si>
  <si>
    <t>ПАО "Электроизолит"</t>
  </si>
  <si>
    <t>П6.242</t>
  </si>
  <si>
    <t>НП "ЭНЕРГОСТРОЙ"</t>
  </si>
  <si>
    <t>П6.243</t>
  </si>
  <si>
    <t>ООО "ВЗОР"</t>
  </si>
  <si>
    <t>П6.244</t>
  </si>
  <si>
    <t>АО "ГОКБ "ПРОЖЕКТОР"</t>
  </si>
  <si>
    <t>П6.245</t>
  </si>
  <si>
    <t>AO "НПП "Исток им.Шокина"</t>
  </si>
  <si>
    <t>П6.246</t>
  </si>
  <si>
    <t>АО "Трест Гидромонтаж"</t>
  </si>
  <si>
    <t>П6.247</t>
  </si>
  <si>
    <t>ЗАО "Теплоком-Инжиниринг"</t>
  </si>
  <si>
    <t>П6.248</t>
  </si>
  <si>
    <t>ОАО "Российская промышленная коллегия"  ОАО "РПК"</t>
  </si>
  <si>
    <t>П6.249</t>
  </si>
  <si>
    <t>ООО "ПСИ"</t>
  </si>
  <si>
    <t>П6.250</t>
  </si>
  <si>
    <t>ООО "НПП НАНОСКАН"</t>
  </si>
  <si>
    <t>П6.251</t>
  </si>
  <si>
    <t>ООО "НПП ВИДЕОСКАН"</t>
  </si>
  <si>
    <t>П6.252</t>
  </si>
  <si>
    <t>ЗАО "Минеральная Вата"</t>
  </si>
  <si>
    <t>П6.253</t>
  </si>
  <si>
    <t>ООО "ЭКФ Электротехника"</t>
  </si>
  <si>
    <t>П6.254</t>
  </si>
  <si>
    <t>П6.255</t>
  </si>
  <si>
    <t>ООО "Компания "Прикладные Технологии"</t>
  </si>
  <si>
    <t>П6.256</t>
  </si>
  <si>
    <t>ООО "ИНБРЭС"</t>
  </si>
  <si>
    <t>П6.257</t>
  </si>
  <si>
    <t>АО "Гидроэлектромонтаж"</t>
  </si>
  <si>
    <t>П6.258</t>
  </si>
  <si>
    <t>ООО "ПиЭлСи Технолоджи"</t>
  </si>
  <si>
    <t>П6.259</t>
  </si>
  <si>
    <t xml:space="preserve"> ООО "Фирма ОРГРЭС"</t>
  </si>
  <si>
    <t>П6.260</t>
  </si>
  <si>
    <t>ООО "СОЛАР СЕКЮРИТИ"</t>
  </si>
  <si>
    <t>П6.261</t>
  </si>
  <si>
    <t>АО "Русатом Автоматизированные системы управления"</t>
  </si>
  <si>
    <t>П6.262</t>
  </si>
  <si>
    <t>ООО "Центр прикладных исследований "Центр опережающих технологий электроэнергетики"</t>
  </si>
  <si>
    <t>П6.263</t>
  </si>
  <si>
    <t>Правительство Самарской области</t>
  </si>
  <si>
    <t>П6.264</t>
  </si>
  <si>
    <t>ПАО "МРСК Сибири"</t>
  </si>
  <si>
    <t>П6.265</t>
  </si>
  <si>
    <t>АО «РАДИУС Автоматика»</t>
  </si>
  <si>
    <t>П6.266</t>
  </si>
  <si>
    <t>ООО "Тольяттинский трансформатор"</t>
  </si>
  <si>
    <t>П6.267</t>
  </si>
  <si>
    <t>АО «НТЦ ФСК ЕЭС»</t>
  </si>
  <si>
    <t>П6.268</t>
  </si>
  <si>
    <t>ООО "Прософт-Системы"</t>
  </si>
  <si>
    <t>П6.269</t>
  </si>
  <si>
    <t>ООО «СМАРТ ГРИД КОМПАНИ»</t>
  </si>
  <si>
    <t>П6.270</t>
  </si>
  <si>
    <t>АО «ЭлеСи»</t>
  </si>
  <si>
    <t>П6.271</t>
  </si>
  <si>
    <t>ОАО "ИнфоТеКС"</t>
  </si>
  <si>
    <t>П6.272</t>
  </si>
  <si>
    <t>АО "Агентство инвестиционного развития Новосибирской области"</t>
  </si>
  <si>
    <t>П6.273</t>
  </si>
  <si>
    <t>ЗАО "Перспективный мониторинг"</t>
  </si>
  <si>
    <t>П6.274</t>
  </si>
  <si>
    <t>П6.275</t>
  </si>
  <si>
    <t>АО «Силовые машины – ЗТЛ, ЛМЗ, Электросила, Энергомашэкспорт»</t>
  </si>
  <si>
    <t>П6.276</t>
  </si>
  <si>
    <t>ООО "ИНКО-ТЭК"</t>
  </si>
  <si>
    <t>П6.277</t>
  </si>
  <si>
    <t>П6.278</t>
  </si>
  <si>
    <t>П6.279</t>
  </si>
  <si>
    <t>П6.280</t>
  </si>
  <si>
    <t>П6.281</t>
  </si>
  <si>
    <t>Центр исследовательского и технологического развития в области электрохимии (Мексика)</t>
  </si>
  <si>
    <t>П6.282</t>
  </si>
  <si>
    <t xml:space="preserve">Электрические сети Вьетнама (Вьетнам) </t>
  </si>
  <si>
    <t>П6.283</t>
  </si>
  <si>
    <t xml:space="preserve">Институт по атомной энергии Вьетнама (ВИНАТОМ)(Вьетнам) </t>
  </si>
  <si>
    <t>П6.284</t>
  </si>
  <si>
    <t>Научно-исследовательский институт Шакхес Паджук (Иран)</t>
  </si>
  <si>
    <t>П6.285</t>
  </si>
  <si>
    <t>Ассоциация магистров и инженеров Монгольской энергетики (Монголия)</t>
  </si>
  <si>
    <t>П6.286</t>
  </si>
  <si>
    <t>КОО «Предприятие Эрдэнэт» филиал Кяхтинской средней общеобразовательной школы №4 (Монголия)</t>
  </si>
  <si>
    <t>П6.287</t>
  </si>
  <si>
    <t>Непальское-российская ассоциация дружбы (Непал)</t>
  </si>
  <si>
    <t>П6.288</t>
  </si>
  <si>
    <t>Организация по развитию и кооперации глобального энергетического объединения GEIDCO (Китай)</t>
  </si>
  <si>
    <t>П6.289</t>
  </si>
  <si>
    <t>ООО Международный образовательный центр «Пекин Тьян-Фу» (Китай)</t>
  </si>
  <si>
    <t>П6.290</t>
  </si>
  <si>
    <t>Международный учебный центр «ЭкоФорум» (Германия)</t>
  </si>
  <si>
    <t>П6.291</t>
  </si>
  <si>
    <t>Учебный Центр «Рутения» (Литва)</t>
  </si>
  <si>
    <t>П6.292</t>
  </si>
  <si>
    <t>Общество электриков Польши</t>
  </si>
  <si>
    <t>П6.293</t>
  </si>
  <si>
    <t>Пан-Европейское сообщество по сотрудничеству в образовании, культуре, науке и технике «Комениус»</t>
  </si>
  <si>
    <t>П6.294</t>
  </si>
  <si>
    <t>АО "Узбекэнерго" (Узбекистан)</t>
  </si>
  <si>
    <t>П6.295</t>
  </si>
  <si>
    <t>Акционерное общество «Центр международных программ» Республики Казахстан</t>
  </si>
  <si>
    <t>П6.296</t>
  </si>
  <si>
    <t>«Сименс АГ»/Siemens AG (г.Мюнхен, Германия)</t>
  </si>
  <si>
    <t>П6.297</t>
  </si>
  <si>
    <t>ТОО «Евразийская группа» (Казахстан)</t>
  </si>
  <si>
    <t>П6.298</t>
  </si>
  <si>
    <t>АО «Центр международных программ» (Казахстан)</t>
  </si>
  <si>
    <t>Государственная программа города Москвы «Развитие здравоохранения города Москвы (Столичное здравоохранение)</t>
  </si>
  <si>
    <t>Р</t>
  </si>
  <si>
    <t>ФП "Развитие интеграционных процессов в сфере науки, высшего образования и индустрии" национального проекта "Наука и университеты", подпрограммы "Инфраструктура научной, научно-технической и инновационной деятельности" государственной программы Российской Федерации "Научно-технологическое развитие Российской Федерации"</t>
  </si>
  <si>
    <t>ФП «Развитие кадрового потенциала в сфере исследований и разработок» национального проекта «Наука»</t>
  </si>
  <si>
    <t>Подпрограмма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</si>
  <si>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П7.7</t>
  </si>
  <si>
    <t>ФП «Развитие передовой инфраструктуры для проведения исследований и разработок в Российской Федерации» национального проекта «Наука»</t>
  </si>
  <si>
    <t>НОЦ Самарской области «Инженерия будущего»</t>
  </si>
  <si>
    <t>П7.9</t>
  </si>
  <si>
    <t>П7.12</t>
  </si>
  <si>
    <t>П7.13</t>
  </si>
  <si>
    <t>П7.14</t>
  </si>
  <si>
    <t>П7.15</t>
  </si>
  <si>
    <t>П7.16</t>
  </si>
  <si>
    <t>ЦКП энергоэффективных технологий и техники</t>
  </si>
  <si>
    <t xml:space="preserve"> http://ckp-rf.ru/ckp/3127 ,  http://Ckp-ett.mpei.ru ​​​​</t>
  </si>
  <si>
    <t>Водородная энергетика и электрохимические технологии</t>
  </si>
  <si>
    <t>http://ckp-rf.ru/ckp/3106/, http://Ckp-h2.mpei.ru ​​​​</t>
  </si>
  <si>
    <t>Испытательный полигон технологий транспортировки электроэнергии и распределенных интеллектуальных энергосистем</t>
  </si>
  <si>
    <t>http://ckp-rf.ru/ckp/668788/ , http://nti.mpei.ru/home/cuc/</t>
  </si>
  <si>
    <t>Электронно-лучевые технологии и диагностика материалов</t>
  </si>
  <si>
    <t>https://e-center.mpei.ru/Pages/default.aspx</t>
  </si>
  <si>
    <t>П11.1.5</t>
  </si>
  <si>
    <t>Нанотехнологии и наноматериалы</t>
  </si>
  <si>
    <t>http://ckp-rf.ru/ckp/3128/</t>
  </si>
  <si>
    <t>П11.1.6</t>
  </si>
  <si>
    <t>Экспериментальный комплекс уникальных стендов и установок «Гидроударный стенд Эрозия-М»</t>
  </si>
  <si>
    <t xml:space="preserve">http://ckp-rf.ru/usu/73588/, </t>
  </si>
  <si>
    <t>П11.1.7</t>
  </si>
  <si>
    <t>Экспериментальный стенд для исследования гидродинамики и теплообмена жидкометаллических теплоносителей в сильных магнитных полях «Ртутный МГД-стенд»</t>
  </si>
  <si>
    <t>http://ckp-rf.ru/usu/77720/, http://usu-hgmhd.mpei.ru</t>
  </si>
  <si>
    <t>П11.1.8</t>
  </si>
  <si>
    <t>Имитационно-натурный комплекс «Интеллектуальная электроэнергетическая система»</t>
  </si>
  <si>
    <t>http://ckp-rf.ru/usu/506114/</t>
  </si>
  <si>
    <t>П11.1.9</t>
  </si>
  <si>
    <t>Высоковольтный научно-исследовательский комплекс</t>
  </si>
  <si>
    <t>https://ckp-rf.ru/ckp/1911772/</t>
  </si>
  <si>
    <t>Особенности энергетического строительства</t>
  </si>
  <si>
    <t>Образовательный центр "Сириус"</t>
  </si>
  <si>
    <t>https://www.youtube.com/channel/UCSVY5ZY6Zk-Wbr08sTmjqMw, https://youtu.be/p1BmtXTkaIU</t>
  </si>
  <si>
    <t>П8.2</t>
  </si>
  <si>
    <t>Гидравлический удар</t>
  </si>
  <si>
    <t>Электронная образовательная платформа Мэра Москвы «Московская электронная школа» uchebnik.mos.ru</t>
  </si>
  <si>
    <t>https://uchebnik.mos.ru/composer3/lesson/1664008/view</t>
  </si>
  <si>
    <t>П8.3</t>
  </si>
  <si>
    <t>Система дистанционного обучения «Прометей»</t>
  </si>
  <si>
    <t>Интернет-портал НИУ "МЭИ"</t>
  </si>
  <si>
    <t>http://eor.mpei.ru/public/JALINGA/%D0%A1%D0%B8%D1%81%D1%82%D0%B5%D0%BC%D0%B0%20%D0%B4%D0%B8%D1%81%D1%82%D0%B0%D0%BD%D1%86%D0%B8%D0%BE%D0%BD%D0%BD%D0%BE%D0%B3%D0%BE%20%D0%BE%D0%B1%D1%83%D1%87%D0%B5%D0%BD%D0%B8%D1%8F%20%D0%9F%D1%80%D0%BE%D0%BC%D0%B5%D1%82%D0%B5%D0%B9.mp4</t>
  </si>
  <si>
    <t>П8.4</t>
  </si>
  <si>
    <t>Учет фактора времени при оценке эффективности инвестиционных проектов</t>
  </si>
  <si>
    <t>http://eor.mpei.ru/public/JALINGA/%D0%A9%D0%B5%D0%B2%D1%8C%D0%B5%D0%B2%D0%B0.mp4</t>
  </si>
  <si>
    <t>П8.5</t>
  </si>
  <si>
    <t>Операционная система - что это?</t>
  </si>
  <si>
    <t xml:space="preserve"> http://eor.mpei.ru/public/JALINGA/%D0%A7%D0%B5%D1%80%D0%BD%D0%B5%D1%86%D0%BE%D0%B2.mp4</t>
  </si>
  <si>
    <t>П8.6</t>
  </si>
  <si>
    <t>Определение состояния гетероструктуры мощных лазерных диодов по их спектральным и пространственно-энергетическим характеристикам</t>
  </si>
  <si>
    <t xml:space="preserve"> http://eor.mpei.ru/public/JALINGA/%D0%A2%D0%B0%D1%80%D0%B0%D1%81%D0%BE%D0%B2.mp4</t>
  </si>
  <si>
    <t>П8.7</t>
  </si>
  <si>
    <t>Энергоиспользование и энерготехнологическое комбинирование в высокотемпературной теплотехнологии</t>
  </si>
  <si>
    <t xml:space="preserve"> http://eor.mpei.ru/public/JALINGA/%D0%A1%D0%B5%D1%80%D0%B8%D0%BA%D0%BE%D0%B2%20%D0%BA%D0%B0%D1%84.%D0%AD%D0%92%D0%A2.mp4</t>
  </si>
  <si>
    <t>П8.8</t>
  </si>
  <si>
    <t>Электровакуумные приемники</t>
  </si>
  <si>
    <t xml:space="preserve"> http://eor.mpei.ru/public/JALINGA/%D0%9F%D0%B5%D1%87%D0%B8%D0%BD%D1%81%D0%BA%D0%B0%D1%8F.mp4</t>
  </si>
  <si>
    <t>П8.9</t>
  </si>
  <si>
    <t>Геометрические построения. Сопряжение</t>
  </si>
  <si>
    <t xml:space="preserve"> http://eor.mpei.ru/public/JALINGA/%D0%9B%D0%BE%D0%B3%D0%B8%D0%BD%D0%BE%D0%B2%D0%B0.mp4</t>
  </si>
  <si>
    <t>П8.10</t>
  </si>
  <si>
    <t>Характер философского знания и задачи философии</t>
  </si>
  <si>
    <t xml:space="preserve"> http://eor.mpei.ru/public/JALINGA/%D0%9A%D1%83%D1%80%D0%B8%D0%BB%D0%BE%D0%B2.mp4</t>
  </si>
  <si>
    <t>П8.11</t>
  </si>
  <si>
    <t>Практическое применение электрических машин традиционных и перспективных типов на объектах электроэнергетики</t>
  </si>
  <si>
    <t xml:space="preserve"> http://eor.mpei.ru/public/JALINGA/%D0%9A%D1%80%D1%8E%D0%BA%D0%BE%D0%B2%20%D0%9A%20%D0%92.mp4</t>
  </si>
  <si>
    <t>П8.12</t>
  </si>
  <si>
    <t>Регуляторы постоянного тока</t>
  </si>
  <si>
    <t>П8.13</t>
  </si>
  <si>
    <t>Основы нейро-нечетких систем</t>
  </si>
  <si>
    <t xml:space="preserve"> http://eor.mpei.ru/public/JALINGA/%D0%9A%D0%BE%D1%81%D0%B8%D0%BD%D1%81%D0%BA%D0%B8%D0%B9.mp4</t>
  </si>
  <si>
    <t>П8.14</t>
  </si>
  <si>
    <t>Обзор перспектив применения струйной техники в промышленности</t>
  </si>
  <si>
    <t xml:space="preserve"> http://eor.mpei.ru/public/JALINGA/%D0%97%D1%8E%D0%B1%D0%B8%D0%BD.mp4</t>
  </si>
  <si>
    <t>П8.15</t>
  </si>
  <si>
    <t>Базы данных: нормализация отношений и кардинальность связей</t>
  </si>
  <si>
    <t xml:space="preserve"> http://eor.mpei.ru/public/JALINGA/%D0%97%D0%B5%D0%B9%D0%BD.mp4</t>
  </si>
  <si>
    <t>П8.16</t>
  </si>
  <si>
    <t>Высокоманевренные ТЭЦ для прохождения суточных графиков нагрузки</t>
  </si>
  <si>
    <t xml:space="preserve"> http://eor.mpei.ru/public/JALINGA/%D0%94%D1%83%D0%B4%D0%BE%D0%BB%D0%B8%D0%BD.mp4</t>
  </si>
  <si>
    <t>П8.17</t>
  </si>
  <si>
    <t>Программное обеспечение интеллектуальных систем</t>
  </si>
  <si>
    <t xml:space="preserve"> http://eor.mpei.ru/public/JALINGA/%D0%92%D0%B0%D1%80%D1%88%D0%B0%D0%B2%D1%81%D0%BA%D0%B8%D0%B9.mp4</t>
  </si>
  <si>
    <t>П8.18</t>
  </si>
  <si>
    <t>Энерготехнологическое использование топлива</t>
  </si>
  <si>
    <t xml:space="preserve"> http://eor.mpei.ru/public/JALINGA/%D0%91%D1%83%D1%80%D0%B0%D0%BA%D0%BE%D0%B2.mp4</t>
  </si>
  <si>
    <t>П8.19</t>
  </si>
  <si>
    <t>Постоянный магнит</t>
  </si>
  <si>
    <t xml:space="preserve"> http://eor.mpei.ru/public/JALINGA/%D0%91%D0%B0%D0%BB%D1%8C.mp4</t>
  </si>
  <si>
    <t>П8.20</t>
  </si>
  <si>
    <t>Формула полной вероятности</t>
  </si>
  <si>
    <t xml:space="preserve"> http://eor.mpei.ru/public/JALINGA/%D0%90%D0%B1%D1%80%D0%B0%D0%BC%D0%BE%D0%B2%D0%B0.mp4</t>
  </si>
  <si>
    <t>П8.21</t>
  </si>
  <si>
    <t>Теория потребительского поведения</t>
  </si>
  <si>
    <t xml:space="preserve"> http://eor.mpei.ru/public/JALINGA/%D0%91%D0%BE%D0%BB%D0%BE%D0%B3%D0%BE%D0%B2%D0%B0.mp4</t>
  </si>
  <si>
    <t>П8.22</t>
  </si>
  <si>
    <t>Несимметричные системы работы асинхронных двигателей</t>
  </si>
  <si>
    <t xml:space="preserve"> http://eor.mpei.ru/public/JALINGA/%D0%98%D0%B2%D0%B0%D0%BD%D0%BE%D0%B2.mp4</t>
  </si>
  <si>
    <t>П8.23</t>
  </si>
  <si>
    <t>Дополненная реальность - технология XXI века</t>
  </si>
  <si>
    <t xml:space="preserve"> http://eor.mpei.ru/public/JALINGA/%D0%9A%D1%80%D1%8E%D0%BA%D0%BE%D0%B2.mp4</t>
  </si>
  <si>
    <t>П8.24</t>
  </si>
  <si>
    <t>Математическое моделирование ЭМС</t>
  </si>
  <si>
    <t xml:space="preserve"> http://eor.mpei.ru/public/JALINGA/%D0%9B%D0%B8%D0%BF%D0%B0%D0%B9.mp4</t>
  </si>
  <si>
    <t>П8.25</t>
  </si>
  <si>
    <t>Расчет переходных процессов в линейных электрических цепях с двумя накопителями классическим методом при включении RLC контура на постоянное напряжение</t>
  </si>
  <si>
    <t xml:space="preserve"> http://eor.mpei.ru/public/JALINGA/%D0%9C%D0%B8%D1%85%D0%B5%D0%B5%D0%B2.mp4</t>
  </si>
  <si>
    <t>П8.26</t>
  </si>
  <si>
    <t>Разработка стратегии развития компании</t>
  </si>
  <si>
    <t xml:space="preserve"> http://eor.mpei.ru/public/JALINGA/%D0%9D%D0%B8%D0%BA%D0%B8%D1%84%D0%BE%D1%80%D0%BE%D0%B2%D0%B0.mp4</t>
  </si>
  <si>
    <t>П8.27</t>
  </si>
  <si>
    <t>Метод поверхностного плазмонного резонанса</t>
  </si>
  <si>
    <t xml:space="preserve"> http://eor.mpei.ru/public/JALINGA/%D0%9F%D0%B0%D0%B2%D0%BB%D0%BE%D0%B2.mp4</t>
  </si>
  <si>
    <t>П8.28</t>
  </si>
  <si>
    <t>Лабораторный практикум по дисциплине: охрана окружающей среды в теплотехнологических системах</t>
  </si>
  <si>
    <t xml:space="preserve"> http://eor.mpei.ru/public/JALINGA/%D0%9F%D0%B5%D1%82%D0%B8%D0%BD.mp4</t>
  </si>
  <si>
    <t>П8.29</t>
  </si>
  <si>
    <t>Системы автоматизированного проектирования</t>
  </si>
  <si>
    <t xml:space="preserve"> http://eor.mpei.ru/public/JALINGA/%D0%A1%D1%82%D0%B0%D1%80%D0%BE%D1%81%D1%82%D0%B8%D0%BD%D0%B0.mp4</t>
  </si>
  <si>
    <t>П8.30</t>
  </si>
  <si>
    <t>Экономическое обоснование инвестиционного проекта</t>
  </si>
  <si>
    <t xml:space="preserve"> http://eor.mpei.ru/public/JALINGA/%D0%A4%D1%80%D0%B5%D0%B9.mp4</t>
  </si>
  <si>
    <t>П8.31</t>
  </si>
  <si>
    <t>Изучение конструкций газовых горелок</t>
  </si>
  <si>
    <t xml:space="preserve"> http://eor.mpei.ru/public/JALINGA/%D0%A5%D0%BE%D1%80%D0%B5%D0%B2%D0%B0.mp4</t>
  </si>
  <si>
    <t>П8.32</t>
  </si>
  <si>
    <t>Водородная энергетика. Давайте разберемся.</t>
  </si>
  <si>
    <t xml:space="preserve"> https://www.youtube.com/watch?v=dIeWLBVnlWo</t>
  </si>
  <si>
    <t>П8.33</t>
  </si>
  <si>
    <t>Водород или литий? Давайте разберемся.</t>
  </si>
  <si>
    <t>П8.34</t>
  </si>
  <si>
    <t>Введение в экономику</t>
  </si>
  <si>
    <t xml:space="preserve"> http://eor.mpei.ru/public/JALINGA/%D0%9A%D0%B0%D0%BB%D0%B5%D0%BD%D1%81%D0%BA%D0%B0%D1%8F.mp4</t>
  </si>
  <si>
    <t>П8.35</t>
  </si>
  <si>
    <t>Кафедра Тепломассообменных процессов и установок (ТМПУ)</t>
  </si>
  <si>
    <t xml:space="preserve"> http://eor.mpei.ru/public/JALINGA/%D0%9A%D0%BE%D0%B1%D0%B7%D0%B5%D0%B2%D0%B0%2c%20%D0%93%D0%BB%D0%B0%D0%B7%D0%BE%D0%B2.mp4</t>
  </si>
  <si>
    <t>П8.36</t>
  </si>
  <si>
    <t>Измерение параметров суперконденсаторов</t>
  </si>
  <si>
    <t xml:space="preserve"> http://eor.mpei.ru/public/JALINGA/%D0%9A%D1%80%D1%83%D1%82%D1%81%D0%BA%D0%B8%D1%85.mp4</t>
  </si>
  <si>
    <t>П5.2</t>
  </si>
  <si>
    <t>ОАО «ГСКБ «Алмаз-Антей»</t>
  </si>
  <si>
    <t>П5.3</t>
  </si>
  <si>
    <t>Кафедра «Вакуумная электроника СВЧ»</t>
  </si>
  <si>
    <t>«Научно-производственное предприятие «Торий» (ФГУП «НПП «Торий»)</t>
  </si>
  <si>
    <t>П5.4</t>
  </si>
  <si>
    <t>Кафедра «Цифровая связь»</t>
  </si>
  <si>
    <t xml:space="preserve"> ООО НТЦ «ЮРИОН»</t>
  </si>
  <si>
    <t>П5.5</t>
  </si>
  <si>
    <t>Кафедра «Эффективность и безопасность медицинских изделий»</t>
  </si>
  <si>
    <t>ФГБУ «ВНИИИМТ» Росздравнадзора</t>
  </si>
  <si>
    <t>П5.6</t>
  </si>
  <si>
    <t>П5.7</t>
  </si>
  <si>
    <t>Кафедра «Прием и обработка сигналов»</t>
  </si>
  <si>
    <t>П5.8</t>
  </si>
  <si>
    <t>Кафедра «Гидроэнергетики и возобновляемых источников энергии»</t>
  </si>
  <si>
    <t>ПАО «Русгидро»</t>
  </si>
  <si>
    <t>Кафедра "Электромеханика"</t>
  </si>
  <si>
    <t>ОАО "Корпорация "ВНИИЭМ"</t>
  </si>
  <si>
    <t>Кафедра "Радиолокация"</t>
  </si>
  <si>
    <t>АО «ВНИИРТ»</t>
  </si>
  <si>
    <t>Thermal Engineering (переводная версия журнала "Теплоэнергетика")</t>
  </si>
  <si>
    <t>2005 Scopus</t>
  </si>
  <si>
    <t xml:space="preserve">http://www.tepen.ru/ </t>
  </si>
  <si>
    <t>энергетика</t>
  </si>
  <si>
    <t>Q2</t>
  </si>
  <si>
    <t>Административно-управленческий состав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</si>
</sst>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sz val="11"/>
      <name val="Calibri"/>
      <family val="2"/>
      <charset val="204"/>
    </font>
    <font>
      <sz val="11"/>
      <color rgb="FF000000"/>
      <name val="Calibri"/>
      <family val="2"/>
      <scheme val="minor"/>
    </font>
    <font>
      <sz val="10"/>
      <color rgb="FF000000"/>
      <name val="Segoe UI"/>
      <family val="2"/>
      <charset val="204"/>
    </font>
    <font>
      <sz val="10"/>
      <color rgb="FF000000"/>
      <name val="Arial"/>
      <family val="2"/>
      <charset val="204"/>
    </font>
    <font>
      <sz val="10"/>
      <name val="Arial"/>
      <family val="2"/>
      <charset val="204"/>
    </font>
    <font>
      <sz val="11"/>
      <color rgb="FF0000FF"/>
      <name val="Calibri"/>
      <family val="2"/>
      <charset val="204"/>
      <scheme val="minor"/>
    </font>
    <font>
      <sz val="11"/>
      <color rgb="FF333333"/>
      <name val="Calibri"/>
      <family val="2"/>
      <charset val="204"/>
      <scheme val="minor"/>
    </font>
    <font>
      <sz val="12"/>
      <color theme="1"/>
      <name val="Calibri"/>
      <family val="2"/>
      <charset val="204"/>
      <scheme val="minor"/>
    </font>
    <font>
      <sz val="10"/>
      <name val="Times New Roman"/>
      <family val="1"/>
      <charset val="204"/>
    </font>
    <font>
      <sz val="10"/>
      <name val="Times New Roman"/>
      <family val="1"/>
      <charset val="204"/>
    </font>
    <font>
      <sz val="11"/>
      <color indexed="8"/>
      <name val="Calibri"/>
      <family val="2"/>
      <charset val="204"/>
      <scheme val="minor"/>
    </font>
    <font>
      <sz val="11"/>
      <color indexed="63"/>
      <name val="Calibri"/>
      <family val="2"/>
      <charset val="204"/>
      <scheme val="minor"/>
    </font>
    <font>
      <sz val="11"/>
      <color rgb="FF202020"/>
      <name val="Calibri"/>
      <family val="2"/>
      <charset val="204"/>
      <scheme val="minor"/>
    </font>
    <font>
      <sz val="11"/>
      <color rgb="FF111111"/>
      <name val="Calibri"/>
      <family val="2"/>
      <charset val="204"/>
      <scheme val="minor"/>
    </font>
    <font>
      <sz val="10"/>
      <color theme="1"/>
      <name val="Arial Cyr"/>
      <charset val="204"/>
    </font>
    <font>
      <b/>
      <sz val="11"/>
      <color indexed="81"/>
      <name val="Arial"/>
      <family val="2"/>
      <charset val="204"/>
    </font>
    <font>
      <sz val="11"/>
      <color indexed="81"/>
      <name val="Arial"/>
      <family val="2"/>
      <charset val="204"/>
    </font>
    <font>
      <b/>
      <sz val="8"/>
      <color indexed="81"/>
      <name val="Tahoma"/>
      <family val="2"/>
      <charset val="204"/>
    </font>
    <font>
      <sz val="11"/>
      <color rgb="FF000000"/>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6600"/>
        <bgColor indexed="64"/>
      </patternFill>
    </fill>
    <fill>
      <patternFill patternType="solid">
        <fgColor theme="9"/>
        <bgColor indexed="64"/>
      </patternFill>
    </fill>
  </fills>
  <borders count="135">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style="medium">
        <color indexed="64"/>
      </left>
      <right style="mediumDashed">
        <color indexed="64"/>
      </right>
      <top style="medium">
        <color indexed="64"/>
      </top>
      <bottom style="thin">
        <color indexed="64"/>
      </bottom>
      <diagonal/>
    </border>
    <border>
      <left style="mediumDashed">
        <color indexed="64"/>
      </left>
      <right style="medium">
        <color indexed="64"/>
      </right>
      <top style="medium">
        <color indexed="64"/>
      </top>
      <bottom style="mediumDashed">
        <color indexed="64"/>
      </bottom>
      <diagonal/>
    </border>
    <border>
      <left style="medium">
        <color indexed="64"/>
      </left>
      <right style="mediumDashed">
        <color indexed="64"/>
      </right>
      <top style="thin">
        <color indexed="64"/>
      </top>
      <bottom style="mediumDashed">
        <color indexed="64"/>
      </bottom>
      <diagonal/>
    </border>
    <border>
      <left style="medium">
        <color indexed="64"/>
      </left>
      <right style="mediumDashed">
        <color indexed="64"/>
      </right>
      <top style="mediumDashed">
        <color indexed="64"/>
      </top>
      <bottom style="thin">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Dashed">
        <color indexed="64"/>
      </right>
      <top style="thin">
        <color indexed="64"/>
      </top>
      <bottom/>
      <diagonal/>
    </border>
    <border>
      <left/>
      <right style="medium">
        <color indexed="64"/>
      </right>
      <top style="thin">
        <color indexed="64"/>
      </top>
      <bottom/>
      <diagonal/>
    </border>
    <border>
      <left style="medium">
        <color indexed="64"/>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Dashed">
        <color indexed="64"/>
      </right>
      <top/>
      <bottom/>
      <diagonal/>
    </border>
    <border>
      <left style="medium">
        <color indexed="64"/>
      </left>
      <right style="mediumDashed">
        <color indexed="64"/>
      </right>
      <top/>
      <bottom style="thin">
        <color indexed="64"/>
      </bottom>
      <diagonal/>
    </border>
    <border>
      <left/>
      <right style="medium">
        <color indexed="64"/>
      </right>
      <top style="mediumDashed">
        <color indexed="64"/>
      </top>
      <bottom style="thin">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style="medium">
        <color indexed="64"/>
      </right>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mediumDashed">
        <color indexed="64"/>
      </top>
      <bottom/>
      <diagonal/>
    </border>
    <border>
      <left/>
      <right/>
      <top/>
      <bottom style="medium">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rgb="FFD3D3D3"/>
      </right>
      <top style="thin">
        <color rgb="FFD3D3D3"/>
      </top>
      <bottom style="thin">
        <color rgb="FFD3D3D3"/>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s>
  <cellStyleXfs count="8">
    <xf numFmtId="0" fontId="0" fillId="0" borderId="0"/>
    <xf numFmtId="0" fontId="14" fillId="0" borderId="0"/>
    <xf numFmtId="0" fontId="30" fillId="0" borderId="0" applyNumberFormat="0" applyFill="0" applyBorder="0" applyAlignment="0" applyProtection="0">
      <alignment vertical="top"/>
      <protection locked="0"/>
    </xf>
    <xf numFmtId="0" fontId="4" fillId="0" borderId="0"/>
    <xf numFmtId="0" fontId="43" fillId="0" borderId="0"/>
    <xf numFmtId="0" fontId="50" fillId="0" borderId="0"/>
    <xf numFmtId="0" fontId="51" fillId="0" borderId="0"/>
    <xf numFmtId="0" fontId="50" fillId="0" borderId="0"/>
  </cellStyleXfs>
  <cellXfs count="927">
    <xf numFmtId="0" fontId="0" fillId="0" borderId="0" xfId="0"/>
    <xf numFmtId="0" fontId="0" fillId="0" borderId="0" xfId="0" applyAlignment="1">
      <alignment horizontal="center"/>
    </xf>
    <xf numFmtId="0" fontId="7" fillId="0" borderId="0" xfId="0" applyFont="1"/>
    <xf numFmtId="0" fontId="8" fillId="0" borderId="0" xfId="0" applyFont="1"/>
    <xf numFmtId="0" fontId="9" fillId="0" borderId="0" xfId="0" applyFont="1"/>
    <xf numFmtId="49" fontId="0" fillId="0" borderId="0" xfId="0" applyNumberFormat="1"/>
    <xf numFmtId="49" fontId="0" fillId="0" borderId="0" xfId="0" applyNumberFormat="1" applyAlignment="1">
      <alignment horizontal="center"/>
    </xf>
    <xf numFmtId="0" fontId="8" fillId="0" borderId="0" xfId="0" applyFont="1" applyAlignment="1">
      <alignment horizontal="center"/>
    </xf>
    <xf numFmtId="14" fontId="0" fillId="0" borderId="0" xfId="0" applyNumberFormat="1" applyAlignment="1">
      <alignment horizontal="center"/>
    </xf>
    <xf numFmtId="0" fontId="12" fillId="0" borderId="0" xfId="0" applyFont="1"/>
    <xf numFmtId="0" fontId="13" fillId="0" borderId="0" xfId="0" applyFont="1"/>
    <xf numFmtId="0" fontId="12" fillId="0" borderId="0" xfId="0" applyFont="1" applyAlignment="1">
      <alignment wrapText="1"/>
    </xf>
    <xf numFmtId="0" fontId="11" fillId="0" borderId="0" xfId="0" applyFont="1"/>
    <xf numFmtId="0" fontId="6" fillId="0" borderId="0" xfId="0" applyFont="1"/>
    <xf numFmtId="0" fontId="18" fillId="0" borderId="0" xfId="0" applyFont="1"/>
    <xf numFmtId="0" fontId="17" fillId="0" borderId="0" xfId="0" applyFont="1" applyAlignment="1">
      <alignment horizontal="center" wrapText="1"/>
    </xf>
    <xf numFmtId="0" fontId="17" fillId="0" borderId="0" xfId="0" applyFont="1" applyAlignment="1">
      <alignment vertical="justify"/>
    </xf>
    <xf numFmtId="0" fontId="0" fillId="0" borderId="0" xfId="0" applyAlignment="1">
      <alignment horizontal="right"/>
    </xf>
    <xf numFmtId="0" fontId="21" fillId="0" borderId="0" xfId="0" applyFont="1"/>
    <xf numFmtId="0" fontId="22" fillId="0" borderId="0" xfId="0" applyFont="1"/>
    <xf numFmtId="0" fontId="22" fillId="0" borderId="12" xfId="0" applyFont="1" applyBorder="1" applyAlignment="1">
      <alignment horizontal="center"/>
    </xf>
    <xf numFmtId="0" fontId="22" fillId="0" borderId="0" xfId="0" applyFont="1" applyAlignment="1">
      <alignment horizontal="center"/>
    </xf>
    <xf numFmtId="0" fontId="22" fillId="0" borderId="20" xfId="0" applyFont="1" applyBorder="1"/>
    <xf numFmtId="0" fontId="21" fillId="0" borderId="0" xfId="0" applyFont="1" applyAlignment="1">
      <alignment horizontal="left"/>
    </xf>
    <xf numFmtId="0" fontId="22" fillId="2" borderId="18" xfId="0" applyFont="1" applyFill="1" applyBorder="1" applyAlignment="1">
      <alignment horizontal="center" vertical="top" wrapText="1"/>
    </xf>
    <xf numFmtId="0" fontId="22" fillId="0" borderId="37" xfId="0" applyFont="1" applyBorder="1"/>
    <xf numFmtId="0" fontId="22" fillId="0" borderId="34" xfId="0" applyFont="1" applyBorder="1"/>
    <xf numFmtId="0" fontId="22" fillId="2" borderId="24" xfId="0" applyFont="1" applyFill="1" applyBorder="1" applyAlignment="1">
      <alignment horizontal="center" vertical="top" wrapText="1"/>
    </xf>
    <xf numFmtId="0" fontId="22" fillId="2" borderId="8" xfId="0" applyFont="1" applyFill="1" applyBorder="1" applyAlignment="1">
      <alignment horizontal="center" vertical="top" wrapText="1"/>
    </xf>
    <xf numFmtId="0" fontId="22" fillId="0" borderId="27" xfId="0" applyFont="1" applyBorder="1"/>
    <xf numFmtId="0" fontId="22" fillId="0" borderId="0" xfId="0" applyFont="1" applyAlignment="1">
      <alignment wrapText="1"/>
    </xf>
    <xf numFmtId="0" fontId="21" fillId="2" borderId="3" xfId="0" applyFont="1" applyFill="1" applyBorder="1" applyAlignment="1">
      <alignment horizontal="center" vertical="top" wrapText="1"/>
    </xf>
    <xf numFmtId="0" fontId="22" fillId="2" borderId="3" xfId="0" applyFont="1" applyFill="1" applyBorder="1" applyAlignment="1">
      <alignment vertical="top" wrapText="1"/>
    </xf>
    <xf numFmtId="0" fontId="22" fillId="2" borderId="49"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1" xfId="0" applyFont="1" applyFill="1" applyBorder="1" applyAlignment="1">
      <alignment vertical="top" wrapText="1"/>
    </xf>
    <xf numFmtId="0" fontId="22" fillId="2" borderId="2" xfId="0" applyFont="1" applyFill="1" applyBorder="1" applyAlignment="1">
      <alignment vertical="top" wrapText="1"/>
    </xf>
    <xf numFmtId="0" fontId="22" fillId="2" borderId="2" xfId="0" applyFont="1" applyFill="1" applyBorder="1" applyAlignment="1">
      <alignment horizontal="right" vertical="top" wrapText="1"/>
    </xf>
    <xf numFmtId="0" fontId="22" fillId="2" borderId="47" xfId="0" applyFont="1" applyFill="1" applyBorder="1" applyAlignment="1">
      <alignment horizontal="right" vertical="top" wrapText="1"/>
    </xf>
    <xf numFmtId="0" fontId="22" fillId="2" borderId="25" xfId="0" applyFont="1" applyFill="1" applyBorder="1" applyAlignment="1">
      <alignment horizontal="right" vertical="top" wrapText="1"/>
    </xf>
    <xf numFmtId="0" fontId="22" fillId="2" borderId="1" xfId="0" applyFont="1" applyFill="1" applyBorder="1" applyAlignment="1">
      <alignment horizontal="right" vertical="top" wrapText="1"/>
    </xf>
    <xf numFmtId="0" fontId="22" fillId="2" borderId="57" xfId="0" applyFont="1" applyFill="1" applyBorder="1" applyAlignment="1">
      <alignment horizontal="center" vertical="top" wrapText="1"/>
    </xf>
    <xf numFmtId="0" fontId="22" fillId="2" borderId="57" xfId="0" applyFont="1" applyFill="1" applyBorder="1" applyAlignment="1">
      <alignment horizontal="right" vertical="top" wrapText="1"/>
    </xf>
    <xf numFmtId="0" fontId="22" fillId="2" borderId="78" xfId="0" applyFont="1" applyFill="1" applyBorder="1" applyAlignment="1">
      <alignment horizontal="right" vertical="top" wrapText="1"/>
    </xf>
    <xf numFmtId="0" fontId="22" fillId="2" borderId="55" xfId="0" applyFont="1" applyFill="1" applyBorder="1" applyAlignment="1">
      <alignment horizontal="right" vertical="top" wrapText="1"/>
    </xf>
    <xf numFmtId="0" fontId="22" fillId="2" borderId="3" xfId="0" applyFont="1" applyFill="1" applyBorder="1" applyAlignment="1">
      <alignment horizontal="right" vertical="top" wrapText="1"/>
    </xf>
    <xf numFmtId="49" fontId="22" fillId="0" borderId="0" xfId="0" applyNumberFormat="1" applyFont="1"/>
    <xf numFmtId="0" fontId="22" fillId="0" borderId="12" xfId="0" applyFont="1" applyBorder="1"/>
    <xf numFmtId="0" fontId="22" fillId="0" borderId="0" xfId="0" applyFont="1" applyAlignment="1">
      <alignment horizontal="right"/>
    </xf>
    <xf numFmtId="0" fontId="22" fillId="0" borderId="12" xfId="0" applyFont="1" applyBorder="1" applyAlignment="1">
      <alignment wrapText="1"/>
    </xf>
    <xf numFmtId="0" fontId="22" fillId="0" borderId="27" xfId="0" applyFont="1" applyBorder="1" applyAlignment="1">
      <alignment wrapText="1"/>
    </xf>
    <xf numFmtId="0" fontId="22" fillId="0" borderId="34" xfId="0" applyFont="1" applyBorder="1" applyAlignment="1">
      <alignment wrapText="1"/>
    </xf>
    <xf numFmtId="0" fontId="22" fillId="0" borderId="12" xfId="0" applyFont="1" applyBorder="1" applyAlignment="1">
      <alignment horizontal="right"/>
    </xf>
    <xf numFmtId="0" fontId="22" fillId="0" borderId="26" xfId="0" applyFont="1" applyBorder="1" applyAlignment="1">
      <alignment wrapText="1"/>
    </xf>
    <xf numFmtId="0" fontId="22" fillId="0" borderId="19" xfId="0" applyFont="1" applyBorder="1"/>
    <xf numFmtId="0" fontId="22" fillId="0" borderId="45" xfId="0" applyFont="1" applyBorder="1" applyAlignment="1">
      <alignment wrapText="1"/>
    </xf>
    <xf numFmtId="0" fontId="22" fillId="0" borderId="70" xfId="0" applyFont="1" applyBorder="1"/>
    <xf numFmtId="0" fontId="0" fillId="0" borderId="81" xfId="0" applyBorder="1"/>
    <xf numFmtId="0" fontId="0" fillId="0" borderId="82" xfId="0" applyBorder="1"/>
    <xf numFmtId="0" fontId="22" fillId="2" borderId="5"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0" borderId="0" xfId="0" applyFont="1" applyAlignment="1">
      <alignment horizontal="left" vertical="center" wrapText="1"/>
    </xf>
    <xf numFmtId="0" fontId="22" fillId="2" borderId="59" xfId="0" applyFont="1" applyFill="1" applyBorder="1" applyAlignment="1">
      <alignment horizontal="center" vertical="top" wrapText="1"/>
    </xf>
    <xf numFmtId="0" fontId="22" fillId="2" borderId="7" xfId="0" applyFont="1" applyFill="1" applyBorder="1" applyAlignment="1">
      <alignment horizontal="center" vertical="top" wrapText="1"/>
    </xf>
    <xf numFmtId="0" fontId="22" fillId="2" borderId="47" xfId="0" applyFont="1" applyFill="1" applyBorder="1" applyAlignment="1">
      <alignment horizontal="center" vertical="top" wrapText="1"/>
    </xf>
    <xf numFmtId="0" fontId="22" fillId="2" borderId="2" xfId="0" applyFont="1" applyFill="1" applyBorder="1" applyAlignment="1">
      <alignment horizontal="center" vertical="top" wrapText="1"/>
    </xf>
    <xf numFmtId="49" fontId="22" fillId="0" borderId="12" xfId="0" applyNumberFormat="1" applyFont="1" applyBorder="1" applyAlignment="1">
      <alignment horizontal="center" vertical="top" wrapText="1"/>
    </xf>
    <xf numFmtId="0" fontId="22" fillId="5" borderId="47" xfId="0" applyFont="1" applyFill="1" applyBorder="1" applyAlignment="1">
      <alignment horizontal="center" vertical="top" wrapText="1"/>
    </xf>
    <xf numFmtId="0" fontId="22" fillId="5" borderId="3" xfId="0" applyFont="1" applyFill="1" applyBorder="1" applyAlignment="1">
      <alignment horizontal="center" vertical="top" wrapText="1"/>
    </xf>
    <xf numFmtId="0" fontId="21" fillId="5" borderId="3" xfId="0" applyFont="1" applyFill="1" applyBorder="1" applyAlignment="1">
      <alignment horizontal="center" vertical="top" wrapText="1"/>
    </xf>
    <xf numFmtId="0" fontId="22" fillId="5" borderId="2" xfId="0" applyFont="1" applyFill="1" applyBorder="1" applyAlignment="1">
      <alignment horizontal="center" vertical="top" wrapText="1"/>
    </xf>
    <xf numFmtId="0" fontId="22" fillId="5" borderId="55" xfId="0" applyFont="1" applyFill="1" applyBorder="1" applyAlignment="1">
      <alignment horizontal="right" vertical="top" wrapText="1"/>
    </xf>
    <xf numFmtId="0" fontId="22" fillId="5" borderId="3" xfId="0" applyFont="1" applyFill="1" applyBorder="1" applyAlignment="1">
      <alignment horizontal="right" vertical="top" wrapText="1"/>
    </xf>
    <xf numFmtId="0" fontId="22" fillId="0" borderId="47" xfId="0" applyFont="1" applyBorder="1" applyAlignment="1">
      <alignment horizontal="center" vertical="center" wrapText="1"/>
    </xf>
    <xf numFmtId="0" fontId="22" fillId="2" borderId="0" xfId="0" applyFont="1" applyFill="1" applyAlignment="1">
      <alignment horizontal="right" vertical="top" wrapText="1"/>
    </xf>
    <xf numFmtId="0" fontId="22" fillId="5" borderId="7" xfId="0" applyFont="1" applyFill="1" applyBorder="1" applyAlignment="1">
      <alignment horizontal="center" vertical="top" wrapText="1"/>
    </xf>
    <xf numFmtId="0" fontId="22" fillId="5" borderId="8" xfId="0" applyFont="1" applyFill="1" applyBorder="1" applyAlignment="1">
      <alignment horizontal="right" vertical="top" wrapText="1"/>
    </xf>
    <xf numFmtId="0" fontId="27" fillId="4" borderId="71" xfId="0" applyFont="1" applyFill="1" applyBorder="1" applyAlignment="1">
      <alignment wrapText="1"/>
    </xf>
    <xf numFmtId="0" fontId="27" fillId="4" borderId="6" xfId="0" applyFont="1" applyFill="1" applyBorder="1" applyAlignment="1">
      <alignment wrapText="1"/>
    </xf>
    <xf numFmtId="0" fontId="27" fillId="4" borderId="40" xfId="0" applyFont="1" applyFill="1" applyBorder="1" applyAlignment="1">
      <alignment wrapText="1"/>
    </xf>
    <xf numFmtId="0" fontId="27" fillId="4" borderId="38" xfId="0" applyFont="1" applyFill="1" applyBorder="1" applyAlignment="1">
      <alignment wrapText="1"/>
    </xf>
    <xf numFmtId="0" fontId="27" fillId="4" borderId="39" xfId="0" applyFont="1" applyFill="1" applyBorder="1" applyAlignment="1">
      <alignment wrapText="1"/>
    </xf>
    <xf numFmtId="0" fontId="27" fillId="4" borderId="83" xfId="0" applyFont="1" applyFill="1" applyBorder="1" applyAlignment="1">
      <alignment wrapText="1"/>
    </xf>
    <xf numFmtId="0" fontId="27" fillId="7" borderId="17" xfId="0" applyFont="1" applyFill="1" applyBorder="1" applyAlignment="1">
      <alignment wrapText="1"/>
    </xf>
    <xf numFmtId="0" fontId="28" fillId="7" borderId="84" xfId="0" applyFont="1" applyFill="1" applyBorder="1" applyAlignment="1">
      <alignment wrapText="1"/>
    </xf>
    <xf numFmtId="0" fontId="28" fillId="7" borderId="29" xfId="0" applyFont="1" applyFill="1" applyBorder="1" applyAlignment="1">
      <alignment wrapText="1"/>
    </xf>
    <xf numFmtId="0" fontId="28" fillId="7" borderId="27" xfId="0" applyFont="1" applyFill="1" applyBorder="1" applyAlignment="1">
      <alignment wrapText="1"/>
    </xf>
    <xf numFmtId="0" fontId="27" fillId="7" borderId="27" xfId="0" applyFont="1" applyFill="1" applyBorder="1" applyAlignment="1">
      <alignment wrapText="1"/>
    </xf>
    <xf numFmtId="0" fontId="27" fillId="7" borderId="28" xfId="0" applyFont="1" applyFill="1" applyBorder="1" applyAlignment="1">
      <alignment wrapText="1"/>
    </xf>
    <xf numFmtId="0" fontId="31" fillId="7" borderId="18" xfId="2" applyFont="1" applyFill="1" applyBorder="1" applyAlignment="1" applyProtection="1">
      <alignment horizontal="left" vertical="center" wrapText="1" indent="1"/>
    </xf>
    <xf numFmtId="0" fontId="27" fillId="3" borderId="19" xfId="0" applyFont="1" applyFill="1" applyBorder="1" applyAlignment="1">
      <alignment wrapText="1"/>
    </xf>
    <xf numFmtId="0" fontId="28" fillId="3" borderId="85" xfId="0" applyFont="1" applyFill="1" applyBorder="1" applyAlignment="1">
      <alignment wrapText="1"/>
    </xf>
    <xf numFmtId="0" fontId="28" fillId="3" borderId="86" xfId="0" applyFont="1" applyFill="1" applyBorder="1" applyAlignment="1">
      <alignment wrapText="1"/>
    </xf>
    <xf numFmtId="0" fontId="24" fillId="3" borderId="12" xfId="0" applyFont="1" applyFill="1" applyBorder="1" applyAlignment="1">
      <alignment vertical="center" wrapText="1"/>
    </xf>
    <xf numFmtId="0" fontId="27" fillId="3" borderId="12" xfId="0" applyFont="1" applyFill="1" applyBorder="1" applyAlignment="1">
      <alignment wrapText="1"/>
    </xf>
    <xf numFmtId="0" fontId="27" fillId="3" borderId="44" xfId="0" applyFont="1" applyFill="1" applyBorder="1" applyAlignment="1">
      <alignment wrapText="1"/>
    </xf>
    <xf numFmtId="0" fontId="28" fillId="3" borderId="12" xfId="0" applyFont="1" applyFill="1" applyBorder="1" applyAlignment="1">
      <alignment wrapText="1"/>
    </xf>
    <xf numFmtId="0" fontId="31" fillId="3" borderId="20" xfId="2" applyFont="1" applyFill="1" applyBorder="1" applyAlignment="1" applyProtection="1">
      <alignment horizontal="left" vertical="center" wrapText="1" indent="1"/>
    </xf>
    <xf numFmtId="0" fontId="27" fillId="8" borderId="19" xfId="0" applyFont="1" applyFill="1" applyBorder="1" applyAlignment="1">
      <alignment wrapText="1"/>
    </xf>
    <xf numFmtId="0" fontId="28" fillId="8" borderId="85" xfId="0" applyFont="1" applyFill="1" applyBorder="1" applyAlignment="1">
      <alignment wrapText="1"/>
    </xf>
    <xf numFmtId="0" fontId="28" fillId="8" borderId="86" xfId="0" applyFont="1" applyFill="1" applyBorder="1" applyAlignment="1">
      <alignment wrapText="1"/>
    </xf>
    <xf numFmtId="0" fontId="25" fillId="8" borderId="12" xfId="0" applyFont="1" applyFill="1" applyBorder="1" applyAlignment="1">
      <alignment vertical="center" wrapText="1"/>
    </xf>
    <xf numFmtId="0" fontId="27" fillId="8" borderId="12" xfId="0" applyFont="1" applyFill="1" applyBorder="1" applyAlignment="1">
      <alignment wrapText="1"/>
    </xf>
    <xf numFmtId="0" fontId="27" fillId="8" borderId="44" xfId="0" applyFont="1" applyFill="1" applyBorder="1" applyAlignment="1">
      <alignment wrapText="1"/>
    </xf>
    <xf numFmtId="0" fontId="28" fillId="8" borderId="12" xfId="0" applyFont="1" applyFill="1" applyBorder="1" applyAlignment="1">
      <alignment wrapText="1"/>
    </xf>
    <xf numFmtId="0" fontId="31" fillId="8" borderId="20" xfId="2" applyFont="1" applyFill="1" applyBorder="1" applyAlignment="1" applyProtection="1">
      <alignment horizontal="left" vertical="center" wrapText="1" indent="1"/>
    </xf>
    <xf numFmtId="0" fontId="27" fillId="6" borderId="19" xfId="0" applyFont="1" applyFill="1" applyBorder="1" applyAlignment="1">
      <alignment wrapText="1"/>
    </xf>
    <xf numFmtId="0" fontId="28" fillId="6" borderId="85" xfId="0" applyFont="1" applyFill="1" applyBorder="1" applyAlignment="1">
      <alignment wrapText="1"/>
    </xf>
    <xf numFmtId="0" fontId="28" fillId="6" borderId="86" xfId="0" applyFont="1" applyFill="1" applyBorder="1" applyAlignment="1">
      <alignment wrapText="1"/>
    </xf>
    <xf numFmtId="0" fontId="25" fillId="6" borderId="12" xfId="0" applyFont="1" applyFill="1" applyBorder="1" applyAlignment="1">
      <alignment wrapText="1"/>
    </xf>
    <xf numFmtId="0" fontId="27" fillId="6" borderId="12" xfId="0" applyFont="1" applyFill="1" applyBorder="1" applyAlignment="1">
      <alignment wrapText="1"/>
    </xf>
    <xf numFmtId="0" fontId="28" fillId="6" borderId="44" xfId="0" applyFont="1" applyFill="1" applyBorder="1" applyAlignment="1">
      <alignment wrapText="1"/>
    </xf>
    <xf numFmtId="0" fontId="28" fillId="6" borderId="12" xfId="0" applyFont="1" applyFill="1" applyBorder="1" applyAlignment="1">
      <alignment wrapText="1"/>
    </xf>
    <xf numFmtId="0" fontId="31" fillId="6" borderId="20" xfId="2" applyFont="1" applyFill="1" applyBorder="1" applyAlignment="1" applyProtection="1">
      <alignment horizontal="left" vertical="center" wrapText="1" indent="1"/>
    </xf>
    <xf numFmtId="0" fontId="27" fillId="9" borderId="19" xfId="0" applyFont="1" applyFill="1" applyBorder="1" applyAlignment="1">
      <alignment wrapText="1"/>
    </xf>
    <xf numFmtId="0" fontId="28" fillId="9" borderId="85" xfId="0" applyFont="1" applyFill="1" applyBorder="1" applyAlignment="1">
      <alignment wrapText="1"/>
    </xf>
    <xf numFmtId="0" fontId="28" fillId="9" borderId="86" xfId="0" applyFont="1" applyFill="1" applyBorder="1" applyAlignment="1">
      <alignment wrapText="1"/>
    </xf>
    <xf numFmtId="0" fontId="28" fillId="9" borderId="12" xfId="0" applyFont="1" applyFill="1" applyBorder="1" applyAlignment="1">
      <alignment wrapText="1"/>
    </xf>
    <xf numFmtId="0" fontId="27" fillId="9" borderId="12" xfId="0" applyFont="1" applyFill="1" applyBorder="1" applyAlignment="1">
      <alignment wrapText="1"/>
    </xf>
    <xf numFmtId="0" fontId="27" fillId="9" borderId="44" xfId="0" applyFont="1" applyFill="1" applyBorder="1" applyAlignment="1">
      <alignment wrapText="1"/>
    </xf>
    <xf numFmtId="0" fontId="20" fillId="9" borderId="12" xfId="0" applyFont="1" applyFill="1" applyBorder="1" applyAlignment="1">
      <alignment wrapText="1"/>
    </xf>
    <xf numFmtId="0" fontId="31" fillId="9" borderId="20" xfId="2" applyFont="1" applyFill="1" applyBorder="1" applyAlignment="1" applyProtection="1">
      <alignment horizontal="left" vertical="center" wrapText="1" indent="1"/>
    </xf>
    <xf numFmtId="0" fontId="27" fillId="10" borderId="69" xfId="0" applyFont="1" applyFill="1" applyBorder="1" applyAlignment="1">
      <alignment wrapText="1"/>
    </xf>
    <xf numFmtId="0" fontId="28" fillId="10" borderId="87" xfId="0" applyFont="1" applyFill="1" applyBorder="1" applyAlignment="1">
      <alignment wrapText="1"/>
    </xf>
    <xf numFmtId="0" fontId="28" fillId="10" borderId="88" xfId="0" applyFont="1" applyFill="1" applyBorder="1" applyAlignment="1">
      <alignment wrapText="1"/>
    </xf>
    <xf numFmtId="0" fontId="25" fillId="10" borderId="45" xfId="0" applyFont="1" applyFill="1" applyBorder="1" applyAlignment="1">
      <alignment wrapText="1"/>
    </xf>
    <xf numFmtId="0" fontId="27" fillId="10" borderId="45" xfId="0" applyFont="1" applyFill="1" applyBorder="1" applyAlignment="1">
      <alignment wrapText="1"/>
    </xf>
    <xf numFmtId="0" fontId="27" fillId="10" borderId="89" xfId="0" applyFont="1" applyFill="1" applyBorder="1" applyAlignment="1">
      <alignment wrapText="1"/>
    </xf>
    <xf numFmtId="0" fontId="20" fillId="10" borderId="45" xfId="0" applyFont="1" applyFill="1" applyBorder="1"/>
    <xf numFmtId="0" fontId="31" fillId="10" borderId="1" xfId="2" applyFont="1" applyFill="1" applyBorder="1" applyAlignment="1" applyProtection="1">
      <alignment horizontal="left" vertical="center" wrapText="1" indent="1"/>
    </xf>
    <xf numFmtId="0" fontId="34" fillId="0" borderId="0" xfId="0" applyFont="1"/>
    <xf numFmtId="0" fontId="0" fillId="0" borderId="12" xfId="0" applyBorder="1"/>
    <xf numFmtId="0" fontId="0" fillId="0" borderId="34" xfId="0" applyBorder="1"/>
    <xf numFmtId="0" fontId="22" fillId="0" borderId="76" xfId="0" applyFont="1" applyBorder="1"/>
    <xf numFmtId="0" fontId="22" fillId="0" borderId="90" xfId="0" applyFont="1" applyBorder="1"/>
    <xf numFmtId="0" fontId="0" fillId="0" borderId="92" xfId="0" applyBorder="1"/>
    <xf numFmtId="0" fontId="0" fillId="0" borderId="91" xfId="0" applyBorder="1"/>
    <xf numFmtId="0" fontId="21" fillId="0" borderId="38" xfId="0" applyFont="1" applyBorder="1" applyAlignment="1">
      <alignment horizontal="center"/>
    </xf>
    <xf numFmtId="0" fontId="21" fillId="0" borderId="83" xfId="0" applyFont="1" applyBorder="1" applyAlignment="1">
      <alignment horizontal="center" wrapText="1"/>
    </xf>
    <xf numFmtId="49" fontId="21" fillId="0" borderId="13" xfId="0" applyNumberFormat="1" applyFont="1" applyBorder="1" applyAlignment="1">
      <alignment horizontal="left" vertical="center" wrapText="1"/>
    </xf>
    <xf numFmtId="0" fontId="22" fillId="0" borderId="8" xfId="0" applyFont="1" applyBorder="1" applyAlignment="1">
      <alignment horizontal="left" vertical="center" wrapText="1"/>
    </xf>
    <xf numFmtId="16" fontId="22" fillId="0" borderId="76" xfId="0" applyNumberFormat="1" applyFont="1" applyBorder="1" applyAlignment="1">
      <alignment horizontal="center"/>
    </xf>
    <xf numFmtId="16" fontId="22" fillId="0" borderId="19" xfId="0" applyNumberFormat="1" applyFont="1" applyBorder="1" applyAlignment="1">
      <alignment horizontal="center"/>
    </xf>
    <xf numFmtId="0" fontId="22" fillId="0" borderId="23" xfId="0" applyFont="1" applyBorder="1" applyAlignment="1">
      <alignment horizontal="center"/>
    </xf>
    <xf numFmtId="0" fontId="22" fillId="0" borderId="17" xfId="0" applyFont="1" applyBorder="1" applyAlignment="1">
      <alignment horizontal="center"/>
    </xf>
    <xf numFmtId="0" fontId="22" fillId="0" borderId="19" xfId="0" applyFont="1" applyBorder="1" applyAlignment="1">
      <alignment horizontal="center"/>
    </xf>
    <xf numFmtId="14" fontId="22" fillId="0" borderId="19" xfId="0" applyNumberFormat="1" applyFont="1" applyBorder="1" applyAlignment="1">
      <alignment horizontal="center"/>
    </xf>
    <xf numFmtId="0" fontId="22" fillId="0" borderId="69" xfId="0" applyFont="1" applyBorder="1" applyAlignment="1">
      <alignment horizontal="center"/>
    </xf>
    <xf numFmtId="0" fontId="22" fillId="0" borderId="12" xfId="0" applyFont="1" applyBorder="1" applyAlignment="1">
      <alignment horizontal="left" vertical="top" wrapText="1"/>
    </xf>
    <xf numFmtId="0" fontId="22" fillId="0" borderId="12" xfId="0" applyFont="1" applyBorder="1" applyAlignment="1">
      <alignment horizontal="right" vertical="top" wrapText="1"/>
    </xf>
    <xf numFmtId="0" fontId="22" fillId="0" borderId="12" xfId="0" applyFont="1" applyBorder="1" applyAlignment="1">
      <alignment vertical="distributed"/>
    </xf>
    <xf numFmtId="49" fontId="22" fillId="0" borderId="17" xfId="0" applyNumberFormat="1" applyFont="1" applyBorder="1" applyAlignment="1">
      <alignment horizontal="center" vertical="top" wrapText="1"/>
    </xf>
    <xf numFmtId="0" fontId="22" fillId="0" borderId="27" xfId="0" applyFont="1" applyBorder="1" applyAlignment="1">
      <alignment horizontal="left" vertical="top" wrapText="1"/>
    </xf>
    <xf numFmtId="0" fontId="22" fillId="0" borderId="18" xfId="0" applyFont="1" applyBorder="1" applyAlignment="1">
      <alignment horizontal="center" wrapText="1"/>
    </xf>
    <xf numFmtId="49" fontId="22" fillId="0" borderId="19" xfId="0" applyNumberFormat="1" applyFont="1" applyBorder="1" applyAlignment="1">
      <alignment horizontal="center" vertical="top" wrapText="1"/>
    </xf>
    <xf numFmtId="0" fontId="22" fillId="0" borderId="20" xfId="0" applyFont="1" applyBorder="1" applyAlignment="1">
      <alignment horizontal="center" wrapText="1"/>
    </xf>
    <xf numFmtId="0" fontId="22" fillId="0" borderId="20" xfId="0" applyFont="1" applyBorder="1" applyAlignment="1">
      <alignment horizontal="left" wrapText="1"/>
    </xf>
    <xf numFmtId="49" fontId="22" fillId="0" borderId="19" xfId="0" applyNumberFormat="1" applyFont="1" applyBorder="1" applyAlignment="1">
      <alignment horizontal="center"/>
    </xf>
    <xf numFmtId="0" fontId="22" fillId="0" borderId="45" xfId="0" applyFont="1" applyBorder="1" applyAlignment="1">
      <alignment vertical="distributed"/>
    </xf>
    <xf numFmtId="0" fontId="22" fillId="0" borderId="70" xfId="0" applyFont="1" applyBorder="1" applyAlignment="1">
      <alignment horizontal="center"/>
    </xf>
    <xf numFmtId="0" fontId="21" fillId="0" borderId="12" xfId="0" applyFont="1" applyBorder="1" applyAlignment="1">
      <alignment horizontal="left" vertical="top" wrapText="1"/>
    </xf>
    <xf numFmtId="0" fontId="22" fillId="0" borderId="0" xfId="0" applyFont="1" applyAlignment="1">
      <alignment horizontal="center" wrapText="1"/>
    </xf>
    <xf numFmtId="0" fontId="24" fillId="0" borderId="0" xfId="0" applyFont="1" applyAlignment="1">
      <alignment horizontal="center" wrapText="1"/>
    </xf>
    <xf numFmtId="0" fontId="22" fillId="5" borderId="7" xfId="0" applyFont="1" applyFill="1" applyBorder="1" applyAlignment="1">
      <alignment horizontal="center" wrapText="1"/>
    </xf>
    <xf numFmtId="0" fontId="21" fillId="5" borderId="47" xfId="0" applyFont="1" applyFill="1" applyBorder="1" applyAlignment="1">
      <alignment horizontal="center"/>
    </xf>
    <xf numFmtId="0" fontId="21" fillId="5" borderId="2" xfId="0" applyFont="1" applyFill="1" applyBorder="1" applyAlignment="1">
      <alignment horizontal="center"/>
    </xf>
    <xf numFmtId="0" fontId="24" fillId="0" borderId="7" xfId="0" applyFont="1" applyBorder="1" applyAlignment="1">
      <alignment horizontal="center"/>
    </xf>
    <xf numFmtId="0" fontId="0" fillId="0" borderId="19" xfId="0" applyBorder="1"/>
    <xf numFmtId="0" fontId="0" fillId="0" borderId="20" xfId="0" applyBorder="1"/>
    <xf numFmtId="0" fontId="0" fillId="0" borderId="69" xfId="0" applyBorder="1"/>
    <xf numFmtId="0" fontId="0" fillId="0" borderId="45" xfId="0" applyBorder="1"/>
    <xf numFmtId="0" fontId="0" fillId="0" borderId="70" xfId="0" applyBorder="1"/>
    <xf numFmtId="0" fontId="0" fillId="0" borderId="76" xfId="0" applyBorder="1"/>
    <xf numFmtId="0" fontId="0" fillId="0" borderId="90" xfId="0" applyBorder="1"/>
    <xf numFmtId="0" fontId="0" fillId="0" borderId="12" xfId="0" applyBorder="1" applyAlignment="1">
      <alignment horizontal="center"/>
    </xf>
    <xf numFmtId="0" fontId="22" fillId="0" borderId="12" xfId="0" applyFont="1" applyBorder="1" applyAlignment="1">
      <alignment horizontal="left" vertical="top" wrapText="1" indent="2"/>
    </xf>
    <xf numFmtId="0" fontId="22" fillId="0" borderId="12" xfId="0" applyFont="1" applyBorder="1" applyAlignment="1">
      <alignment horizontal="right" indent="2"/>
    </xf>
    <xf numFmtId="0" fontId="22" fillId="0" borderId="12" xfId="0" applyFont="1" applyBorder="1" applyAlignment="1">
      <alignment horizontal="right" vertical="justify" indent="2"/>
    </xf>
    <xf numFmtId="0" fontId="22" fillId="0" borderId="12" xfId="0" applyFont="1" applyBorder="1" applyAlignment="1">
      <alignment vertical="justify"/>
    </xf>
    <xf numFmtId="0" fontId="22" fillId="0" borderId="12" xfId="0" applyFont="1" applyBorder="1" applyAlignment="1">
      <alignment horizontal="right" vertical="justify"/>
    </xf>
    <xf numFmtId="49" fontId="22" fillId="0" borderId="19" xfId="0" applyNumberFormat="1" applyFont="1" applyBorder="1" applyAlignment="1">
      <alignment horizontal="left" vertical="top" wrapText="1" indent="3"/>
    </xf>
    <xf numFmtId="0" fontId="23" fillId="0" borderId="20" xfId="0" applyFont="1" applyBorder="1" applyAlignment="1">
      <alignment horizontal="center" wrapText="1"/>
    </xf>
    <xf numFmtId="0" fontId="0" fillId="0" borderId="12" xfId="0" applyBorder="1" applyAlignment="1">
      <alignment horizontal="right"/>
    </xf>
    <xf numFmtId="0" fontId="22" fillId="0" borderId="45" xfId="0" applyFont="1" applyBorder="1"/>
    <xf numFmtId="49" fontId="22" fillId="0" borderId="12" xfId="0" applyNumberFormat="1" applyFont="1" applyBorder="1" applyAlignment="1">
      <alignment horizontal="left" vertical="top" wrapText="1"/>
    </xf>
    <xf numFmtId="14" fontId="22" fillId="0" borderId="12" xfId="0" applyNumberFormat="1" applyFont="1" applyBorder="1" applyAlignment="1">
      <alignment horizontal="left" vertical="top" wrapText="1"/>
    </xf>
    <xf numFmtId="14" fontId="22" fillId="0" borderId="12" xfId="0" applyNumberFormat="1" applyFont="1" applyBorder="1" applyAlignment="1">
      <alignment horizontal="center" vertical="top" wrapText="1"/>
    </xf>
    <xf numFmtId="0" fontId="22" fillId="0" borderId="12" xfId="0" applyFont="1" applyBorder="1" applyAlignment="1">
      <alignment horizontal="center" vertical="top" wrapText="1"/>
    </xf>
    <xf numFmtId="0" fontId="21" fillId="0" borderId="12" xfId="0" applyFont="1" applyBorder="1" applyAlignment="1">
      <alignment vertical="justify"/>
    </xf>
    <xf numFmtId="0" fontId="22" fillId="0" borderId="20" xfId="0" applyFont="1" applyBorder="1" applyAlignment="1">
      <alignment horizontal="center"/>
    </xf>
    <xf numFmtId="0" fontId="35" fillId="0" borderId="0" xfId="0" applyFont="1" applyAlignment="1">
      <alignment horizontal="left"/>
    </xf>
    <xf numFmtId="0" fontId="22" fillId="0" borderId="0" xfId="0" applyFont="1" applyAlignment="1">
      <alignment horizontal="right" wrapText="1"/>
    </xf>
    <xf numFmtId="0" fontId="35" fillId="0" borderId="0" xfId="0" applyFont="1" applyAlignment="1">
      <alignment vertical="center"/>
    </xf>
    <xf numFmtId="0" fontId="22" fillId="0" borderId="0" xfId="0" applyFont="1" applyAlignment="1">
      <alignment vertical="center"/>
    </xf>
    <xf numFmtId="49" fontId="22" fillId="0" borderId="17"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49" fontId="22" fillId="0" borderId="19" xfId="0" applyNumberFormat="1" applyFont="1" applyBorder="1" applyAlignment="1">
      <alignment horizontal="center" vertical="center"/>
    </xf>
    <xf numFmtId="49" fontId="22" fillId="0" borderId="69" xfId="0" applyNumberFormat="1" applyFont="1" applyBorder="1" applyAlignment="1">
      <alignment horizontal="center" vertical="center"/>
    </xf>
    <xf numFmtId="0" fontId="0" fillId="0" borderId="0" xfId="0" applyAlignment="1">
      <alignment vertical="center"/>
    </xf>
    <xf numFmtId="0" fontId="22" fillId="0" borderId="20" xfId="0" applyFont="1" applyBorder="1" applyAlignment="1">
      <alignment horizontal="center" vertical="top" wrapText="1"/>
    </xf>
    <xf numFmtId="0" fontId="22" fillId="0" borderId="34" xfId="0" applyFont="1" applyBorder="1" applyAlignment="1">
      <alignment horizontal="center" vertical="top" wrapText="1"/>
    </xf>
    <xf numFmtId="0" fontId="34" fillId="7" borderId="8" xfId="0" applyFont="1" applyFill="1" applyBorder="1" applyAlignment="1">
      <alignment horizontal="center"/>
    </xf>
    <xf numFmtId="0" fontId="21" fillId="7" borderId="8"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2" fillId="0" borderId="12" xfId="0" applyFont="1" applyBorder="1" applyAlignment="1">
      <alignment horizontal="left" vertical="top" wrapText="1" indent="3"/>
    </xf>
    <xf numFmtId="0" fontId="19" fillId="0" borderId="12" xfId="0" applyFont="1" applyBorder="1" applyAlignment="1">
      <alignment horizontal="left" vertical="top" wrapText="1" indent="3"/>
    </xf>
    <xf numFmtId="0" fontId="22" fillId="5" borderId="12" xfId="0" applyFont="1" applyFill="1" applyBorder="1" applyAlignment="1">
      <alignment horizontal="left" vertical="top" wrapText="1"/>
    </xf>
    <xf numFmtId="49" fontId="22" fillId="0" borderId="34" xfId="0" applyNumberFormat="1" applyFont="1" applyBorder="1" applyAlignment="1">
      <alignment horizontal="center" vertical="top" wrapText="1"/>
    </xf>
    <xf numFmtId="0" fontId="21" fillId="6" borderId="71" xfId="0" applyFont="1" applyFill="1" applyBorder="1" applyAlignment="1">
      <alignment horizontal="center" vertical="top" wrapText="1"/>
    </xf>
    <xf numFmtId="0" fontId="21" fillId="6" borderId="38" xfId="0" applyFont="1" applyFill="1" applyBorder="1" applyAlignment="1">
      <alignment horizontal="center" vertical="top" wrapText="1"/>
    </xf>
    <xf numFmtId="0" fontId="21" fillId="6" borderId="83" xfId="0" applyFont="1" applyFill="1" applyBorder="1" applyAlignment="1">
      <alignment horizontal="center" wrapText="1"/>
    </xf>
    <xf numFmtId="0" fontId="22" fillId="0" borderId="12" xfId="0" applyFont="1" applyBorder="1" applyAlignment="1">
      <alignment horizontal="right" vertical="top" wrapText="1" indent="3"/>
    </xf>
    <xf numFmtId="0" fontId="22" fillId="0" borderId="12" xfId="0" applyFont="1" applyBorder="1" applyAlignment="1">
      <alignment horizontal="justify" vertical="top" wrapText="1"/>
    </xf>
    <xf numFmtId="0" fontId="21" fillId="9" borderId="71" xfId="0" applyFont="1" applyFill="1" applyBorder="1" applyAlignment="1">
      <alignment horizontal="center" vertical="top" wrapText="1"/>
    </xf>
    <xf numFmtId="0" fontId="21" fillId="9" borderId="38" xfId="0" applyFont="1" applyFill="1" applyBorder="1" applyAlignment="1">
      <alignment horizontal="center" vertical="top" wrapText="1"/>
    </xf>
    <xf numFmtId="0" fontId="22" fillId="0" borderId="12" xfId="0" applyFont="1" applyBorder="1" applyAlignment="1">
      <alignment horizontal="right" wrapText="1"/>
    </xf>
    <xf numFmtId="0" fontId="21" fillId="0" borderId="12" xfId="0" applyFont="1" applyBorder="1" applyAlignment="1">
      <alignment horizontal="left" wrapText="1"/>
    </xf>
    <xf numFmtId="0" fontId="22" fillId="0" borderId="12" xfId="0" applyFont="1" applyBorder="1" applyAlignment="1">
      <alignment horizontal="left" wrapText="1"/>
    </xf>
    <xf numFmtId="0" fontId="22" fillId="5" borderId="12" xfId="0" applyFont="1" applyFill="1" applyBorder="1" applyAlignment="1">
      <alignment horizontal="right" vertical="top" wrapText="1"/>
    </xf>
    <xf numFmtId="0" fontId="21" fillId="4" borderId="71" xfId="0" applyFont="1" applyFill="1" applyBorder="1" applyAlignment="1">
      <alignment horizontal="center" vertical="top" wrapText="1"/>
    </xf>
    <xf numFmtId="0" fontId="21" fillId="4" borderId="38" xfId="0" applyFont="1" applyFill="1" applyBorder="1" applyAlignment="1">
      <alignment horizontal="center" vertical="top" wrapText="1"/>
    </xf>
    <xf numFmtId="0" fontId="21" fillId="4" borderId="83" xfId="0" applyFont="1" applyFill="1" applyBorder="1" applyAlignment="1">
      <alignment horizontal="right" wrapText="1"/>
    </xf>
    <xf numFmtId="0" fontId="21" fillId="0" borderId="12" xfId="0" applyFont="1" applyBorder="1" applyAlignment="1">
      <alignment horizontal="right" vertical="top" wrapText="1"/>
    </xf>
    <xf numFmtId="0" fontId="22" fillId="0" borderId="17" xfId="0" applyFont="1" applyBorder="1" applyAlignment="1">
      <alignment horizontal="left" vertical="top" wrapText="1" indent="1"/>
    </xf>
    <xf numFmtId="0" fontId="22" fillId="0" borderId="27" xfId="0" applyFont="1" applyBorder="1" applyAlignment="1">
      <alignment horizontal="right" vertical="top" wrapText="1"/>
    </xf>
    <xf numFmtId="0" fontId="22" fillId="0" borderId="19" xfId="0" applyFont="1" applyBorder="1" applyAlignment="1">
      <alignment horizontal="left" vertical="top" wrapText="1" indent="1"/>
    </xf>
    <xf numFmtId="0" fontId="21" fillId="11" borderId="71" xfId="0" applyFont="1" applyFill="1" applyBorder="1" applyAlignment="1">
      <alignment horizontal="center" vertical="top" wrapText="1"/>
    </xf>
    <xf numFmtId="0" fontId="21" fillId="11" borderId="38" xfId="0" applyFont="1" applyFill="1" applyBorder="1" applyAlignment="1">
      <alignment horizontal="center" vertical="top" wrapText="1"/>
    </xf>
    <xf numFmtId="0" fontId="21" fillId="11" borderId="83" xfId="0" applyFont="1" applyFill="1" applyBorder="1" applyAlignment="1">
      <alignment horizontal="center" vertical="top" wrapText="1"/>
    </xf>
    <xf numFmtId="0" fontId="21" fillId="7" borderId="14" xfId="0" applyFont="1" applyFill="1" applyBorder="1" applyAlignment="1">
      <alignment horizontal="center" vertical="top" wrapText="1"/>
    </xf>
    <xf numFmtId="0" fontId="21" fillId="6" borderId="8" xfId="0" applyFont="1" applyFill="1" applyBorder="1" applyAlignment="1">
      <alignment horizontal="center" vertical="top" wrapText="1"/>
    </xf>
    <xf numFmtId="0" fontId="21" fillId="6" borderId="9" xfId="0" applyFont="1" applyFill="1" applyBorder="1" applyAlignment="1">
      <alignment horizontal="center" vertical="top" wrapText="1"/>
    </xf>
    <xf numFmtId="0" fontId="21" fillId="6" borderId="15" xfId="0" applyFont="1" applyFill="1" applyBorder="1" applyAlignment="1">
      <alignment horizontal="center" vertical="top" wrapText="1"/>
    </xf>
    <xf numFmtId="0" fontId="21" fillId="6" borderId="6"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10" borderId="71" xfId="0" applyFont="1" applyFill="1" applyBorder="1" applyAlignment="1">
      <alignment horizontal="center" vertical="top" wrapText="1"/>
    </xf>
    <xf numFmtId="0" fontId="21" fillId="10" borderId="38" xfId="0" applyFont="1" applyFill="1" applyBorder="1" applyAlignment="1">
      <alignment horizontal="center" vertical="top" wrapText="1"/>
    </xf>
    <xf numFmtId="0" fontId="21" fillId="3" borderId="71" xfId="0" applyFont="1" applyFill="1" applyBorder="1" applyAlignment="1">
      <alignment horizontal="center" vertical="top" wrapText="1"/>
    </xf>
    <xf numFmtId="0" fontId="21" fillId="3" borderId="38" xfId="0" applyFont="1" applyFill="1" applyBorder="1" applyAlignment="1">
      <alignment horizontal="center" vertical="top" wrapText="1"/>
    </xf>
    <xf numFmtId="0" fontId="21" fillId="3" borderId="83" xfId="0" applyFont="1" applyFill="1" applyBorder="1" applyAlignment="1">
      <alignment horizontal="center" vertical="top" wrapText="1"/>
    </xf>
    <xf numFmtId="49" fontId="22" fillId="0" borderId="12" xfId="0" applyNumberFormat="1" applyFont="1" applyBorder="1" applyAlignment="1">
      <alignment horizontal="center"/>
    </xf>
    <xf numFmtId="49" fontId="22" fillId="0" borderId="34" xfId="0" applyNumberFormat="1" applyFont="1" applyBorder="1" applyAlignment="1">
      <alignment horizontal="center"/>
    </xf>
    <xf numFmtId="0" fontId="21" fillId="9" borderId="71" xfId="0" applyFont="1" applyFill="1" applyBorder="1"/>
    <xf numFmtId="0" fontId="21" fillId="9" borderId="38" xfId="0" applyFont="1" applyFill="1" applyBorder="1" applyAlignment="1">
      <alignment horizontal="left" vertical="top" wrapText="1"/>
    </xf>
    <xf numFmtId="0" fontId="21" fillId="9" borderId="38" xfId="0" applyFont="1" applyFill="1" applyBorder="1" applyAlignment="1">
      <alignment wrapText="1"/>
    </xf>
    <xf numFmtId="0" fontId="21" fillId="9" borderId="83" xfId="0" applyFont="1" applyFill="1" applyBorder="1"/>
    <xf numFmtId="0" fontId="21" fillId="13" borderId="13"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3" borderId="15"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21" fillId="14" borderId="6" xfId="0" applyFont="1" applyFill="1" applyBorder="1" applyAlignment="1">
      <alignment horizontal="center" vertical="top" wrapText="1"/>
    </xf>
    <xf numFmtId="0" fontId="21" fillId="14" borderId="6" xfId="0" applyFont="1" applyFill="1" applyBorder="1" applyAlignment="1">
      <alignment horizontal="center" wrapText="1"/>
    </xf>
    <xf numFmtId="0" fontId="21" fillId="14" borderId="71" xfId="0" applyFont="1" applyFill="1" applyBorder="1" applyAlignment="1">
      <alignment horizontal="left"/>
    </xf>
    <xf numFmtId="0" fontId="21" fillId="14" borderId="38" xfId="0" applyFont="1" applyFill="1" applyBorder="1" applyAlignment="1">
      <alignment horizontal="left" wrapText="1"/>
    </xf>
    <xf numFmtId="0" fontId="21" fillId="15" borderId="7" xfId="0" applyFont="1" applyFill="1" applyBorder="1" applyAlignment="1">
      <alignment horizontal="center" vertical="top" wrapText="1"/>
    </xf>
    <xf numFmtId="0" fontId="21" fillId="15" borderId="93" xfId="0" applyFont="1" applyFill="1" applyBorder="1" applyAlignment="1">
      <alignment horizontal="center" vertical="top" wrapText="1"/>
    </xf>
    <xf numFmtId="0" fontId="21" fillId="15" borderId="7" xfId="0" applyFont="1" applyFill="1" applyBorder="1" applyAlignment="1">
      <alignment horizontal="center" wrapText="1"/>
    </xf>
    <xf numFmtId="0" fontId="34" fillId="15" borderId="71" xfId="0" applyFont="1" applyFill="1" applyBorder="1"/>
    <xf numFmtId="0" fontId="34" fillId="15" borderId="38" xfId="0" applyFont="1" applyFill="1" applyBorder="1"/>
    <xf numFmtId="0" fontId="34" fillId="15" borderId="38" xfId="0" applyFont="1" applyFill="1" applyBorder="1" applyAlignment="1">
      <alignment wrapText="1"/>
    </xf>
    <xf numFmtId="0" fontId="34" fillId="15" borderId="83" xfId="0" applyFont="1" applyFill="1" applyBorder="1"/>
    <xf numFmtId="0" fontId="21" fillId="15" borderId="38" xfId="0" applyFont="1" applyFill="1" applyBorder="1" applyAlignment="1">
      <alignment wrapText="1"/>
    </xf>
    <xf numFmtId="0" fontId="21" fillId="15" borderId="71" xfId="0" applyFont="1" applyFill="1" applyBorder="1" applyAlignment="1">
      <alignment horizontal="center" wrapText="1"/>
    </xf>
    <xf numFmtId="0" fontId="21" fillId="15" borderId="38" xfId="0" applyFont="1" applyFill="1" applyBorder="1" applyAlignment="1">
      <alignment horizontal="center" wrapText="1"/>
    </xf>
    <xf numFmtId="0" fontId="21" fillId="15" borderId="83" xfId="0" applyFont="1" applyFill="1" applyBorder="1" applyAlignment="1">
      <alignment horizontal="center" wrapText="1"/>
    </xf>
    <xf numFmtId="0" fontId="34" fillId="15" borderId="8" xfId="0" applyFont="1" applyFill="1" applyBorder="1" applyAlignment="1">
      <alignment horizontal="center"/>
    </xf>
    <xf numFmtId="0" fontId="21" fillId="15" borderId="71" xfId="0" applyFont="1" applyFill="1" applyBorder="1" applyAlignment="1">
      <alignment wrapText="1"/>
    </xf>
    <xf numFmtId="0" fontId="21" fillId="15" borderId="83" xfId="0" applyFont="1" applyFill="1" applyBorder="1" applyAlignment="1">
      <alignment wrapText="1"/>
    </xf>
    <xf numFmtId="0" fontId="21" fillId="8" borderId="71" xfId="0" applyFont="1" applyFill="1" applyBorder="1" applyAlignment="1">
      <alignment horizontal="center"/>
    </xf>
    <xf numFmtId="0" fontId="21" fillId="8" borderId="38" xfId="0" applyFont="1" applyFill="1" applyBorder="1" applyAlignment="1">
      <alignment horizontal="center"/>
    </xf>
    <xf numFmtId="0" fontId="22" fillId="8" borderId="74" xfId="0" applyFont="1" applyFill="1" applyBorder="1" applyAlignment="1">
      <alignment horizontal="center"/>
    </xf>
    <xf numFmtId="0" fontId="21" fillId="8" borderId="75" xfId="0" applyFont="1" applyFill="1" applyBorder="1" applyAlignment="1">
      <alignment wrapText="1"/>
    </xf>
    <xf numFmtId="0" fontId="22" fillId="0" borderId="86" xfId="0" applyFont="1" applyBorder="1"/>
    <xf numFmtId="0" fontId="22" fillId="0" borderId="88" xfId="0" applyFont="1" applyBorder="1"/>
    <xf numFmtId="0" fontId="22" fillId="0" borderId="20" xfId="0" applyFont="1" applyBorder="1" applyAlignment="1">
      <alignment horizontal="right" wrapText="1"/>
    </xf>
    <xf numFmtId="0" fontId="21" fillId="0" borderId="30" xfId="0" applyFont="1" applyBorder="1" applyAlignment="1">
      <alignment horizontal="center" vertical="top" wrapText="1"/>
    </xf>
    <xf numFmtId="0" fontId="21" fillId="0" borderId="94" xfId="0" applyFont="1" applyBorder="1" applyAlignment="1">
      <alignment horizontal="center" vertical="top" wrapText="1"/>
    </xf>
    <xf numFmtId="0" fontId="22" fillId="0" borderId="94" xfId="0" applyFont="1" applyBorder="1" applyAlignment="1">
      <alignment horizontal="center" vertical="top" wrapText="1"/>
    </xf>
    <xf numFmtId="0" fontId="22" fillId="0" borderId="32" xfId="0" applyFont="1" applyBorder="1" applyAlignment="1">
      <alignment horizontal="center" vertical="top" wrapText="1"/>
    </xf>
    <xf numFmtId="0" fontId="21" fillId="14" borderId="39" xfId="0" applyFont="1" applyFill="1" applyBorder="1" applyAlignment="1">
      <alignment horizontal="left" wrapText="1"/>
    </xf>
    <xf numFmtId="0" fontId="21" fillId="0" borderId="12" xfId="0" applyFont="1" applyBorder="1" applyAlignment="1">
      <alignment horizontal="right" wrapText="1"/>
    </xf>
    <xf numFmtId="0" fontId="37" fillId="0" borderId="8" xfId="0" applyFont="1" applyBorder="1" applyAlignment="1">
      <alignment horizontal="center" wrapText="1"/>
    </xf>
    <xf numFmtId="0" fontId="21" fillId="6" borderId="50" xfId="0" applyFont="1" applyFill="1" applyBorder="1" applyAlignment="1">
      <alignment horizontal="center" vertical="top" wrapText="1"/>
    </xf>
    <xf numFmtId="0" fontId="21" fillId="2" borderId="50" xfId="0" applyFont="1" applyFill="1" applyBorder="1" applyAlignment="1">
      <alignment horizontal="center" vertical="top" wrapText="1"/>
    </xf>
    <xf numFmtId="0" fontId="38" fillId="0" borderId="7" xfId="0" applyFont="1" applyBorder="1" applyAlignment="1">
      <alignment horizontal="center" wrapText="1"/>
    </xf>
    <xf numFmtId="0" fontId="22" fillId="0" borderId="99" xfId="0" applyFont="1" applyBorder="1"/>
    <xf numFmtId="0" fontId="22" fillId="0" borderId="100" xfId="0" applyFont="1" applyBorder="1"/>
    <xf numFmtId="0" fontId="22" fillId="0" borderId="101" xfId="0" applyFont="1" applyBorder="1"/>
    <xf numFmtId="0" fontId="22" fillId="0" borderId="21" xfId="0" applyFont="1" applyBorder="1"/>
    <xf numFmtId="0" fontId="22" fillId="0" borderId="102" xfId="0" applyFont="1" applyBorder="1"/>
    <xf numFmtId="0" fontId="22" fillId="0" borderId="103" xfId="0" applyFont="1" applyBorder="1"/>
    <xf numFmtId="0" fontId="22" fillId="0" borderId="104" xfId="0" applyFont="1" applyBorder="1"/>
    <xf numFmtId="0" fontId="22" fillId="0" borderId="105" xfId="0" applyFont="1" applyBorder="1"/>
    <xf numFmtId="0" fontId="22" fillId="0" borderId="85" xfId="0" applyFont="1" applyBorder="1"/>
    <xf numFmtId="0" fontId="22" fillId="0" borderId="106" xfId="0" applyFont="1" applyBorder="1"/>
    <xf numFmtId="0" fontId="22" fillId="0" borderId="107" xfId="0" applyFont="1" applyBorder="1"/>
    <xf numFmtId="0" fontId="22" fillId="0" borderId="80" xfId="0" applyFont="1" applyBorder="1"/>
    <xf numFmtId="0" fontId="22" fillId="0" borderId="108" xfId="0" applyFont="1" applyBorder="1"/>
    <xf numFmtId="0" fontId="22" fillId="0" borderId="109" xfId="0" applyFont="1" applyBorder="1"/>
    <xf numFmtId="0" fontId="22" fillId="0" borderId="110" xfId="0" applyFont="1" applyBorder="1"/>
    <xf numFmtId="0" fontId="22" fillId="0" borderId="111" xfId="0" applyFont="1" applyBorder="1"/>
    <xf numFmtId="0" fontId="22" fillId="0" borderId="112" xfId="0" applyFont="1" applyBorder="1"/>
    <xf numFmtId="0" fontId="22" fillId="0" borderId="23" xfId="0" applyFont="1" applyBorder="1"/>
    <xf numFmtId="0" fontId="22" fillId="0" borderId="24" xfId="0" applyFont="1" applyBorder="1"/>
    <xf numFmtId="0" fontId="22" fillId="0" borderId="113" xfId="0" applyFont="1" applyBorder="1"/>
    <xf numFmtId="0" fontId="22" fillId="0" borderId="114" xfId="0" applyFont="1" applyBorder="1"/>
    <xf numFmtId="0" fontId="22" fillId="0" borderId="115" xfId="0" applyFont="1" applyBorder="1"/>
    <xf numFmtId="0" fontId="22" fillId="0" borderId="116" xfId="0" applyFont="1" applyBorder="1"/>
    <xf numFmtId="0" fontId="22" fillId="0" borderId="73" xfId="0" applyFont="1" applyBorder="1"/>
    <xf numFmtId="0" fontId="22" fillId="0" borderId="117" xfId="0" applyFont="1" applyBorder="1"/>
    <xf numFmtId="0" fontId="22" fillId="0" borderId="118" xfId="0" applyFont="1" applyBorder="1"/>
    <xf numFmtId="0" fontId="22" fillId="0" borderId="119" xfId="0" applyFont="1" applyBorder="1"/>
    <xf numFmtId="0" fontId="22" fillId="0" borderId="81" xfId="0" applyFont="1" applyBorder="1"/>
    <xf numFmtId="0" fontId="22" fillId="0" borderId="120" xfId="0" applyFont="1" applyBorder="1"/>
    <xf numFmtId="0" fontId="22" fillId="0" borderId="6" xfId="0" applyFont="1" applyBorder="1"/>
    <xf numFmtId="0" fontId="22" fillId="9" borderId="121" xfId="0" applyFont="1" applyFill="1" applyBorder="1"/>
    <xf numFmtId="0" fontId="22" fillId="9" borderId="6" xfId="0" applyFont="1" applyFill="1" applyBorder="1"/>
    <xf numFmtId="0" fontId="22" fillId="9" borderId="104" xfId="0" applyFont="1" applyFill="1" applyBorder="1"/>
    <xf numFmtId="0" fontId="22" fillId="9" borderId="85" xfId="0" applyFont="1" applyFill="1" applyBorder="1"/>
    <xf numFmtId="0" fontId="19" fillId="9" borderId="121" xfId="0" applyFont="1" applyFill="1" applyBorder="1"/>
    <xf numFmtId="0" fontId="19" fillId="9" borderId="6" xfId="0" applyFont="1" applyFill="1" applyBorder="1"/>
    <xf numFmtId="0" fontId="22" fillId="0" borderId="122" xfId="0" applyFont="1" applyBorder="1"/>
    <xf numFmtId="0" fontId="22" fillId="9" borderId="71" xfId="0" applyFont="1" applyFill="1" applyBorder="1"/>
    <xf numFmtId="0" fontId="22" fillId="9" borderId="83" xfId="0" applyFont="1" applyFill="1" applyBorder="1"/>
    <xf numFmtId="0" fontId="29" fillId="9" borderId="19" xfId="0" applyFont="1" applyFill="1" applyBorder="1"/>
    <xf numFmtId="0" fontId="29" fillId="9" borderId="20" xfId="0" applyFont="1" applyFill="1" applyBorder="1"/>
    <xf numFmtId="0" fontId="21" fillId="7" borderId="123" xfId="0" applyFont="1" applyFill="1" applyBorder="1" applyAlignment="1">
      <alignment horizontal="center" vertical="top" wrapText="1"/>
    </xf>
    <xf numFmtId="0" fontId="21" fillId="5" borderId="50" xfId="0" applyFont="1" applyFill="1" applyBorder="1" applyAlignment="1">
      <alignment horizontal="center" vertical="top" wrapText="1"/>
    </xf>
    <xf numFmtId="0" fontId="0" fillId="0" borderId="25" xfId="0" applyBorder="1"/>
    <xf numFmtId="0" fontId="0" fillId="0" borderId="21" xfId="0" applyBorder="1"/>
    <xf numFmtId="0" fontId="38" fillId="0" borderId="13" xfId="0" applyFont="1" applyBorder="1" applyAlignment="1">
      <alignment horizontal="center" wrapText="1"/>
    </xf>
    <xf numFmtId="0" fontId="38" fillId="0" borderId="6" xfId="0" applyFont="1" applyBorder="1" applyAlignment="1">
      <alignment horizontal="center" wrapText="1"/>
    </xf>
    <xf numFmtId="0" fontId="0" fillId="9" borderId="6" xfId="0" applyFill="1" applyBorder="1"/>
    <xf numFmtId="0" fontId="0" fillId="9" borderId="8" xfId="0" applyFill="1" applyBorder="1"/>
    <xf numFmtId="0" fontId="29" fillId="9" borderId="83" xfId="0" applyFont="1" applyFill="1" applyBorder="1" applyAlignment="1">
      <alignment wrapText="1"/>
    </xf>
    <xf numFmtId="0" fontId="21" fillId="9" borderId="13" xfId="0" applyFont="1" applyFill="1" applyBorder="1"/>
    <xf numFmtId="0" fontId="36" fillId="0" borderId="0" xfId="0" applyFont="1"/>
    <xf numFmtId="49" fontId="19" fillId="0" borderId="19" xfId="0" applyNumberFormat="1" applyFont="1" applyBorder="1" applyAlignment="1">
      <alignment horizontal="center"/>
    </xf>
    <xf numFmtId="0" fontId="29" fillId="0" borderId="12" xfId="0" applyFont="1" applyBorder="1"/>
    <xf numFmtId="0" fontId="36" fillId="0" borderId="45" xfId="0" applyFont="1" applyBorder="1" applyAlignment="1">
      <alignment horizontal="right"/>
    </xf>
    <xf numFmtId="0" fontId="37" fillId="0" borderId="0" xfId="0" applyFont="1"/>
    <xf numFmtId="0" fontId="29" fillId="0" borderId="0" xfId="0" applyFont="1"/>
    <xf numFmtId="0" fontId="29" fillId="15" borderId="71" xfId="0" applyFont="1" applyFill="1" applyBorder="1"/>
    <xf numFmtId="0" fontId="29" fillId="15" borderId="38" xfId="0" applyFont="1" applyFill="1" applyBorder="1"/>
    <xf numFmtId="0" fontId="29" fillId="15" borderId="38" xfId="0" applyFont="1" applyFill="1" applyBorder="1" applyAlignment="1">
      <alignment wrapText="1"/>
    </xf>
    <xf numFmtId="0" fontId="29" fillId="15" borderId="39" xfId="0" applyFont="1" applyFill="1" applyBorder="1" applyAlignment="1">
      <alignment wrapText="1"/>
    </xf>
    <xf numFmtId="0" fontId="29" fillId="15" borderId="83" xfId="0" applyFont="1" applyFill="1" applyBorder="1"/>
    <xf numFmtId="0" fontId="37" fillId="15" borderId="15" xfId="0" applyFont="1" applyFill="1" applyBorder="1" applyAlignment="1">
      <alignment wrapText="1"/>
    </xf>
    <xf numFmtId="0" fontId="0" fillId="0" borderId="124" xfId="0" applyBorder="1"/>
    <xf numFmtId="0" fontId="0" fillId="0" borderId="125" xfId="0" applyBorder="1"/>
    <xf numFmtId="0" fontId="0" fillId="0" borderId="126" xfId="0" applyBorder="1"/>
    <xf numFmtId="0" fontId="0" fillId="0" borderId="98" xfId="0" applyBorder="1"/>
    <xf numFmtId="0" fontId="0" fillId="0" borderId="127" xfId="0" applyBorder="1"/>
    <xf numFmtId="0" fontId="0" fillId="0" borderId="94" xfId="0" applyBorder="1"/>
    <xf numFmtId="0" fontId="0" fillId="0" borderId="95" xfId="0" applyBorder="1"/>
    <xf numFmtId="0" fontId="0" fillId="0" borderId="36" xfId="0" applyBorder="1"/>
    <xf numFmtId="0" fontId="22" fillId="0" borderId="35" xfId="0" applyFont="1" applyBorder="1" applyAlignment="1">
      <alignment wrapText="1"/>
    </xf>
    <xf numFmtId="0" fontId="22" fillId="0" borderId="44" xfId="0" applyFont="1" applyBorder="1" applyAlignment="1">
      <alignment wrapText="1"/>
    </xf>
    <xf numFmtId="0" fontId="22" fillId="0" borderId="31" xfId="0" applyFont="1" applyBorder="1" applyAlignment="1">
      <alignment wrapText="1"/>
    </xf>
    <xf numFmtId="0" fontId="29" fillId="7" borderId="14" xfId="0" applyFont="1" applyFill="1" applyBorder="1" applyAlignment="1">
      <alignment horizontal="center" vertical="top" wrapText="1"/>
    </xf>
    <xf numFmtId="0" fontId="29" fillId="13" borderId="8" xfId="0" applyFont="1" applyFill="1" applyBorder="1" applyAlignment="1">
      <alignment horizontal="center" vertical="center" wrapText="1"/>
    </xf>
    <xf numFmtId="0" fontId="22" fillId="2" borderId="12" xfId="0" applyFont="1" applyFill="1" applyBorder="1" applyAlignment="1">
      <alignment horizontal="center" vertical="top" wrapText="1"/>
    </xf>
    <xf numFmtId="0" fontId="22" fillId="0" borderId="23" xfId="0" applyFont="1" applyBorder="1" applyAlignment="1">
      <alignment horizontal="left" vertical="top" wrapText="1" indent="1"/>
    </xf>
    <xf numFmtId="0" fontId="22" fillId="0" borderId="26" xfId="0" applyFont="1" applyBorder="1" applyAlignment="1">
      <alignment horizontal="right" vertical="top" wrapText="1"/>
    </xf>
    <xf numFmtId="0" fontId="19" fillId="0" borderId="12" xfId="0" applyFont="1" applyBorder="1" applyAlignment="1">
      <alignment horizontal="right" vertical="top" wrapText="1"/>
    </xf>
    <xf numFmtId="0" fontId="21" fillId="9" borderId="71" xfId="0" applyFont="1" applyFill="1" applyBorder="1" applyAlignment="1">
      <alignment wrapText="1"/>
    </xf>
    <xf numFmtId="0" fontId="21" fillId="9" borderId="13" xfId="0" applyFont="1" applyFill="1" applyBorder="1" applyAlignment="1">
      <alignment wrapText="1"/>
    </xf>
    <xf numFmtId="0" fontId="21" fillId="9" borderId="83" xfId="0" applyFont="1" applyFill="1" applyBorder="1" applyAlignment="1">
      <alignment wrapText="1"/>
    </xf>
    <xf numFmtId="0" fontId="21" fillId="9" borderId="39" xfId="0" applyFont="1" applyFill="1" applyBorder="1" applyAlignment="1">
      <alignment wrapText="1"/>
    </xf>
    <xf numFmtId="0" fontId="19" fillId="0" borderId="12" xfId="0" applyFont="1" applyBorder="1" applyAlignment="1">
      <alignment horizontal="justify" vertical="top" wrapText="1"/>
    </xf>
    <xf numFmtId="0" fontId="36" fillId="0" borderId="12" xfId="0" applyFont="1" applyBorder="1"/>
    <xf numFmtId="0" fontId="19" fillId="0" borderId="20" xfId="0" applyFont="1" applyBorder="1" applyAlignment="1">
      <alignment horizontal="center" wrapText="1"/>
    </xf>
    <xf numFmtId="0" fontId="19" fillId="0" borderId="70" xfId="0" applyFont="1" applyBorder="1" applyAlignment="1">
      <alignment horizontal="center" wrapText="1"/>
    </xf>
    <xf numFmtId="0" fontId="0" fillId="0" borderId="19" xfId="0" applyBorder="1" applyAlignment="1">
      <alignment horizontal="center" vertical="center"/>
    </xf>
    <xf numFmtId="49" fontId="0" fillId="0" borderId="19" xfId="0" applyNumberFormat="1" applyBorder="1" applyAlignment="1">
      <alignment horizontal="center"/>
    </xf>
    <xf numFmtId="49" fontId="22" fillId="0" borderId="69" xfId="0" applyNumberFormat="1" applyFont="1" applyBorder="1" applyAlignment="1">
      <alignment horizontal="center" vertical="top" wrapText="1"/>
    </xf>
    <xf numFmtId="49" fontId="19" fillId="0" borderId="19" xfId="0" applyNumberFormat="1" applyFont="1" applyBorder="1" applyAlignment="1">
      <alignment horizontal="center" vertical="top" wrapText="1"/>
    </xf>
    <xf numFmtId="0" fontId="19" fillId="0" borderId="19" xfId="0" applyFont="1" applyBorder="1" applyAlignment="1">
      <alignment horizontal="center"/>
    </xf>
    <xf numFmtId="49" fontId="36" fillId="0" borderId="69" xfId="0" applyNumberFormat="1" applyFont="1" applyBorder="1" applyAlignment="1">
      <alignment horizontal="center"/>
    </xf>
    <xf numFmtId="0" fontId="36" fillId="0" borderId="45" xfId="0" applyFont="1" applyBorder="1"/>
    <xf numFmtId="0" fontId="22" fillId="0" borderId="19" xfId="0" applyFont="1" applyBorder="1" applyAlignment="1">
      <alignment horizontal="center" wrapText="1"/>
    </xf>
    <xf numFmtId="0" fontId="22" fillId="0" borderId="45" xfId="0" applyFont="1" applyBorder="1" applyAlignment="1">
      <alignment horizontal="right" vertical="top" wrapText="1"/>
    </xf>
    <xf numFmtId="0" fontId="22" fillId="0" borderId="70" xfId="0" applyFont="1" applyBorder="1" applyAlignment="1">
      <alignment horizontal="right" wrapText="1"/>
    </xf>
    <xf numFmtId="0" fontId="22" fillId="2" borderId="27" xfId="0" applyFont="1" applyFill="1" applyBorder="1" applyAlignment="1">
      <alignment horizontal="center" vertical="top" wrapText="1"/>
    </xf>
    <xf numFmtId="0" fontId="22" fillId="0" borderId="18" xfId="0" applyFont="1" applyBorder="1" applyAlignment="1">
      <alignment horizontal="center"/>
    </xf>
    <xf numFmtId="0" fontId="22" fillId="2" borderId="45" xfId="0" applyFont="1" applyFill="1" applyBorder="1" applyAlignment="1">
      <alignment horizontal="center" vertical="top" wrapText="1"/>
    </xf>
    <xf numFmtId="0" fontId="21" fillId="0" borderId="12" xfId="0" applyFont="1" applyBorder="1" applyAlignment="1">
      <alignment vertical="center"/>
    </xf>
    <xf numFmtId="0" fontId="29" fillId="0" borderId="12" xfId="0" applyFont="1" applyBorder="1" applyAlignment="1">
      <alignment horizontal="left" vertical="top" wrapText="1"/>
    </xf>
    <xf numFmtId="0" fontId="27" fillId="7" borderId="14" xfId="0" applyFont="1" applyFill="1" applyBorder="1" applyAlignment="1">
      <alignment horizontal="center" vertical="top" wrapText="1"/>
    </xf>
    <xf numFmtId="0" fontId="22" fillId="8" borderId="34" xfId="0" applyFont="1" applyFill="1" applyBorder="1" applyAlignment="1">
      <alignment wrapText="1"/>
    </xf>
    <xf numFmtId="0" fontId="19" fillId="0" borderId="12" xfId="0" applyFont="1" applyBorder="1"/>
    <xf numFmtId="0" fontId="19" fillId="0" borderId="12" xfId="0" applyFont="1" applyBorder="1" applyAlignment="1">
      <alignment horizontal="left" indent="3"/>
    </xf>
    <xf numFmtId="49" fontId="19" fillId="0" borderId="69" xfId="0" applyNumberFormat="1" applyFont="1" applyBorder="1" applyAlignment="1">
      <alignment horizontal="center" vertical="top" wrapText="1"/>
    </xf>
    <xf numFmtId="14" fontId="22" fillId="0" borderId="45" xfId="0" applyNumberFormat="1" applyFont="1" applyBorder="1" applyAlignment="1">
      <alignment horizontal="center" vertical="top" wrapText="1"/>
    </xf>
    <xf numFmtId="0" fontId="22" fillId="0" borderId="45" xfId="0" applyFont="1" applyBorder="1" applyAlignment="1">
      <alignment horizontal="center" vertical="top" wrapText="1"/>
    </xf>
    <xf numFmtId="0" fontId="22" fillId="0" borderId="70" xfId="0" applyFont="1" applyBorder="1" applyAlignment="1">
      <alignment horizontal="center" vertical="top" wrapText="1"/>
    </xf>
    <xf numFmtId="0" fontId="21" fillId="13" borderId="71" xfId="0" applyFont="1" applyFill="1" applyBorder="1" applyAlignment="1">
      <alignment horizontal="center" vertical="center" wrapText="1"/>
    </xf>
    <xf numFmtId="0" fontId="21" fillId="13" borderId="38" xfId="0" applyFont="1" applyFill="1" applyBorder="1" applyAlignment="1">
      <alignment horizontal="center" vertical="center" wrapText="1"/>
    </xf>
    <xf numFmtId="0" fontId="29" fillId="13" borderId="38" xfId="0" applyFont="1" applyFill="1" applyBorder="1" applyAlignment="1">
      <alignment horizontal="center" vertical="center" wrapText="1"/>
    </xf>
    <xf numFmtId="0" fontId="21" fillId="13" borderId="83" xfId="0" applyFont="1" applyFill="1" applyBorder="1" applyAlignment="1">
      <alignment horizontal="center" vertical="center" wrapText="1"/>
    </xf>
    <xf numFmtId="49" fontId="22" fillId="0" borderId="97" xfId="0" applyNumberFormat="1" applyFont="1" applyBorder="1" applyAlignment="1">
      <alignment horizontal="center" vertical="top" wrapText="1"/>
    </xf>
    <xf numFmtId="49" fontId="22" fillId="0" borderId="58" xfId="0" applyNumberFormat="1" applyFont="1" applyBorder="1" applyAlignment="1">
      <alignment horizontal="center" vertical="top" wrapText="1"/>
    </xf>
    <xf numFmtId="14" fontId="22" fillId="0" borderId="19" xfId="0" applyNumberFormat="1" applyFont="1" applyBorder="1" applyAlignment="1">
      <alignment horizontal="center" vertical="top" wrapText="1"/>
    </xf>
    <xf numFmtId="14" fontId="22" fillId="0" borderId="69" xfId="0" applyNumberFormat="1" applyFont="1" applyBorder="1" applyAlignment="1">
      <alignment horizontal="center" vertical="top" wrapText="1"/>
    </xf>
    <xf numFmtId="0" fontId="22" fillId="0" borderId="34" xfId="0" applyFont="1" applyBorder="1" applyAlignment="1">
      <alignment horizontal="center" wrapText="1"/>
    </xf>
    <xf numFmtId="0" fontId="19" fillId="0" borderId="0" xfId="0" applyFont="1"/>
    <xf numFmtId="0" fontId="36" fillId="0" borderId="12" xfId="0" applyFont="1" applyBorder="1" applyAlignment="1">
      <alignment horizontal="right"/>
    </xf>
    <xf numFmtId="0" fontId="36" fillId="0" borderId="19" xfId="0" applyFont="1" applyBorder="1" applyAlignment="1">
      <alignment horizontal="center"/>
    </xf>
    <xf numFmtId="0" fontId="36" fillId="0" borderId="20" xfId="0" applyFont="1" applyBorder="1" applyAlignment="1">
      <alignment horizontal="center"/>
    </xf>
    <xf numFmtId="0" fontId="19" fillId="0" borderId="45" xfId="0" applyFont="1" applyBorder="1" applyAlignment="1">
      <alignment horizontal="right" wrapText="1"/>
    </xf>
    <xf numFmtId="0" fontId="19" fillId="5" borderId="128" xfId="0" applyFont="1" applyFill="1" applyBorder="1" applyAlignment="1">
      <alignment horizontal="left" vertical="top" wrapText="1"/>
    </xf>
    <xf numFmtId="0" fontId="29" fillId="5" borderId="0" xfId="0" applyFont="1" applyFill="1"/>
    <xf numFmtId="0" fontId="37" fillId="5" borderId="0" xfId="0" applyFont="1" applyFill="1"/>
    <xf numFmtId="0" fontId="29" fillId="5" borderId="12" xfId="0" applyFont="1" applyFill="1" applyBorder="1" applyAlignment="1">
      <alignment horizontal="left" vertical="top" wrapText="1"/>
    </xf>
    <xf numFmtId="0" fontId="19" fillId="5" borderId="12" xfId="0" applyFont="1" applyFill="1" applyBorder="1" applyAlignment="1">
      <alignment horizontal="left" vertical="top" wrapText="1" indent="2"/>
    </xf>
    <xf numFmtId="0" fontId="21" fillId="0" borderId="12" xfId="0" applyFont="1" applyBorder="1" applyAlignment="1">
      <alignment horizontal="left"/>
    </xf>
    <xf numFmtId="49" fontId="19" fillId="5" borderId="12" xfId="0" applyNumberFormat="1" applyFont="1" applyFill="1" applyBorder="1" applyAlignment="1">
      <alignment horizontal="center" vertical="top" wrapText="1"/>
    </xf>
    <xf numFmtId="49" fontId="22" fillId="5" borderId="12" xfId="0" applyNumberFormat="1" applyFont="1" applyFill="1" applyBorder="1" applyAlignment="1">
      <alignment horizontal="center" vertical="top" wrapText="1"/>
    </xf>
    <xf numFmtId="0" fontId="22" fillId="0" borderId="0" xfId="0" applyFont="1" applyBorder="1"/>
    <xf numFmtId="0" fontId="21" fillId="12" borderId="15" xfId="0" applyFont="1" applyFill="1" applyBorder="1" applyAlignment="1">
      <alignment horizontal="center" vertical="top" wrapText="1"/>
    </xf>
    <xf numFmtId="0" fontId="21" fillId="12" borderId="8" xfId="0" applyFont="1" applyFill="1" applyBorder="1" applyAlignment="1">
      <alignment horizontal="center" vertical="top" wrapText="1"/>
    </xf>
    <xf numFmtId="0" fontId="21" fillId="0" borderId="129" xfId="0" applyFont="1" applyBorder="1"/>
    <xf numFmtId="0" fontId="21" fillId="0" borderId="130" xfId="0" applyFont="1" applyBorder="1" applyAlignment="1">
      <alignment horizontal="left" vertical="top" wrapText="1"/>
    </xf>
    <xf numFmtId="0" fontId="22" fillId="0" borderId="130" xfId="0" applyFont="1" applyBorder="1" applyAlignment="1">
      <alignment horizontal="left" vertical="top" wrapText="1" indent="2"/>
    </xf>
    <xf numFmtId="0" fontId="22" fillId="0" borderId="46" xfId="0" applyFont="1" applyBorder="1" applyAlignment="1">
      <alignment horizontal="right"/>
    </xf>
    <xf numFmtId="0" fontId="22" fillId="0" borderId="130" xfId="0" applyFont="1" applyBorder="1" applyAlignment="1">
      <alignment horizontal="right"/>
    </xf>
    <xf numFmtId="0" fontId="22" fillId="0" borderId="131" xfId="0" applyFont="1" applyBorder="1" applyAlignment="1">
      <alignment horizontal="right"/>
    </xf>
    <xf numFmtId="0" fontId="21" fillId="0" borderId="30" xfId="0" applyFont="1" applyBorder="1" applyAlignment="1">
      <alignment horizontal="center"/>
    </xf>
    <xf numFmtId="16" fontId="21" fillId="0" borderId="94" xfId="0" applyNumberFormat="1" applyFont="1" applyBorder="1" applyAlignment="1">
      <alignment horizontal="center" vertical="top" wrapText="1"/>
    </xf>
    <xf numFmtId="14" fontId="22" fillId="0" borderId="94" xfId="0" applyNumberFormat="1" applyFont="1" applyBorder="1" applyAlignment="1">
      <alignment horizontal="center" vertical="top" wrapText="1"/>
    </xf>
    <xf numFmtId="0" fontId="22" fillId="0" borderId="36" xfId="0" applyFont="1" applyBorder="1" applyAlignment="1">
      <alignment horizontal="center" vertical="top" wrapText="1"/>
    </xf>
    <xf numFmtId="0" fontId="22" fillId="0" borderId="94" xfId="0" applyFont="1" applyBorder="1" applyAlignment="1">
      <alignment horizontal="center"/>
    </xf>
    <xf numFmtId="0" fontId="22" fillId="0" borderId="95" xfId="0" applyFont="1" applyBorder="1" applyAlignment="1">
      <alignment horizontal="center"/>
    </xf>
    <xf numFmtId="0" fontId="19" fillId="0" borderId="94" xfId="0" applyFont="1" applyBorder="1" applyAlignment="1">
      <alignment horizontal="center"/>
    </xf>
    <xf numFmtId="0" fontId="22" fillId="5" borderId="130" xfId="0" applyFont="1" applyFill="1" applyBorder="1" applyAlignment="1">
      <alignment horizontal="left" vertical="top" wrapText="1" indent="2"/>
    </xf>
    <xf numFmtId="0" fontId="22" fillId="0" borderId="72" xfId="0" applyFont="1" applyBorder="1" applyAlignment="1">
      <alignment horizontal="left" vertical="top" wrapText="1" indent="2"/>
    </xf>
    <xf numFmtId="0" fontId="21" fillId="10" borderId="39" xfId="0" applyFont="1" applyFill="1" applyBorder="1" applyAlignment="1">
      <alignment horizontal="center" vertical="top" wrapText="1"/>
    </xf>
    <xf numFmtId="49" fontId="21" fillId="0" borderId="0" xfId="0" applyNumberFormat="1" applyFont="1"/>
    <xf numFmtId="0" fontId="40" fillId="0" borderId="0" xfId="0" applyFont="1"/>
    <xf numFmtId="0" fontId="22" fillId="0" borderId="69" xfId="0" applyFont="1" applyBorder="1" applyAlignment="1">
      <alignment horizontal="left" vertical="top" wrapText="1" indent="1"/>
    </xf>
    <xf numFmtId="0" fontId="21" fillId="0" borderId="12" xfId="0" applyFont="1" applyBorder="1" applyAlignment="1">
      <alignment vertical="distributed"/>
    </xf>
    <xf numFmtId="0" fontId="22" fillId="0" borderId="12" xfId="0" applyFont="1" applyBorder="1" applyAlignment="1">
      <alignment horizontal="right" vertical="distributed"/>
    </xf>
    <xf numFmtId="0" fontId="21" fillId="0" borderId="12" xfId="0" applyFont="1" applyBorder="1" applyAlignment="1">
      <alignment horizontal="left" vertical="distributed"/>
    </xf>
    <xf numFmtId="0" fontId="21" fillId="0" borderId="20" xfId="0" applyFont="1" applyFill="1" applyBorder="1" applyAlignment="1">
      <alignment horizontal="center" wrapText="1"/>
    </xf>
    <xf numFmtId="0" fontId="21" fillId="0" borderId="12" xfId="0" applyFont="1" applyBorder="1" applyAlignment="1">
      <alignment wrapText="1"/>
    </xf>
    <xf numFmtId="0" fontId="29" fillId="14" borderId="38" xfId="0" applyFont="1" applyFill="1" applyBorder="1" applyAlignment="1">
      <alignment horizontal="left" wrapText="1"/>
    </xf>
    <xf numFmtId="0" fontId="0" fillId="0" borderId="44" xfId="0" applyBorder="1"/>
    <xf numFmtId="0" fontId="36" fillId="0" borderId="8" xfId="0" applyFont="1" applyBorder="1" applyAlignment="1">
      <alignment wrapText="1"/>
    </xf>
    <xf numFmtId="0" fontId="21" fillId="9" borderId="39" xfId="0" applyFont="1" applyFill="1" applyBorder="1" applyAlignment="1">
      <alignment horizontal="center" wrapText="1"/>
    </xf>
    <xf numFmtId="0" fontId="22" fillId="0" borderId="28" xfId="0" applyFont="1" applyBorder="1" applyAlignment="1">
      <alignment horizontal="center" wrapText="1"/>
    </xf>
    <xf numFmtId="0" fontId="22" fillId="0" borderId="44" xfId="0" applyFont="1" applyBorder="1" applyAlignment="1">
      <alignment horizontal="center" wrapText="1"/>
    </xf>
    <xf numFmtId="0" fontId="19" fillId="0" borderId="44" xfId="0" applyFont="1" applyBorder="1" applyAlignment="1">
      <alignment horizontal="center" wrapText="1"/>
    </xf>
    <xf numFmtId="0" fontId="36" fillId="0" borderId="8" xfId="0" applyFont="1" applyBorder="1" applyAlignment="1">
      <alignment horizontal="center" wrapText="1"/>
    </xf>
    <xf numFmtId="0" fontId="34" fillId="16" borderId="71" xfId="0" applyFont="1" applyFill="1" applyBorder="1" applyAlignment="1">
      <alignment wrapText="1"/>
    </xf>
    <xf numFmtId="0" fontId="34" fillId="16" borderId="38" xfId="0" applyFont="1" applyFill="1" applyBorder="1" applyAlignment="1">
      <alignment wrapText="1"/>
    </xf>
    <xf numFmtId="0" fontId="34" fillId="16" borderId="83" xfId="0" applyFont="1" applyFill="1" applyBorder="1" applyAlignment="1">
      <alignment wrapText="1"/>
    </xf>
    <xf numFmtId="0" fontId="36" fillId="0" borderId="89" xfId="0" applyFont="1" applyBorder="1" applyAlignment="1">
      <alignment horizontal="center"/>
    </xf>
    <xf numFmtId="0" fontId="22" fillId="0" borderId="20" xfId="0" applyFont="1" applyFill="1" applyBorder="1" applyAlignment="1">
      <alignment horizontal="left" wrapText="1"/>
    </xf>
    <xf numFmtId="0" fontId="22" fillId="0" borderId="70" xfId="0" applyFont="1" applyFill="1" applyBorder="1" applyAlignment="1">
      <alignment horizontal="left" wrapText="1"/>
    </xf>
    <xf numFmtId="0" fontId="22" fillId="0" borderId="12" xfId="0" applyFont="1" applyBorder="1" applyAlignment="1">
      <alignment horizontal="center" wrapText="1"/>
    </xf>
    <xf numFmtId="0" fontId="22" fillId="0" borderId="12" xfId="0" applyFont="1" applyFill="1" applyBorder="1" applyAlignment="1">
      <alignment horizontal="center" vertical="top" wrapText="1"/>
    </xf>
    <xf numFmtId="0" fontId="22" fillId="0" borderId="20" xfId="0" applyFont="1" applyFill="1" applyBorder="1" applyAlignment="1">
      <alignment horizontal="center" wrapText="1"/>
    </xf>
    <xf numFmtId="0" fontId="4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4" fillId="0" borderId="12" xfId="3" applyBorder="1" applyAlignment="1">
      <alignment wrapText="1"/>
    </xf>
    <xf numFmtId="49" fontId="21" fillId="3" borderId="7" xfId="0" applyNumberFormat="1" applyFont="1" applyFill="1" applyBorder="1" applyAlignment="1">
      <alignment horizontal="center" vertical="top" wrapText="1"/>
    </xf>
    <xf numFmtId="0" fontId="21" fillId="3" borderId="49" xfId="0" applyFont="1" applyFill="1" applyBorder="1" applyAlignment="1">
      <alignment horizontal="center" vertical="top" wrapText="1"/>
    </xf>
    <xf numFmtId="0" fontId="21" fillId="3" borderId="7" xfId="0" applyFont="1" applyFill="1" applyBorder="1" applyAlignment="1">
      <alignment horizontal="center" vertical="top" wrapText="1"/>
    </xf>
    <xf numFmtId="0" fontId="37" fillId="0" borderId="7" xfId="0" applyFont="1" applyBorder="1" applyAlignment="1">
      <alignment horizontal="center" wrapText="1"/>
    </xf>
    <xf numFmtId="0" fontId="44" fillId="0" borderId="12" xfId="4" applyNumberFormat="1" applyFont="1" applyFill="1" applyBorder="1" applyAlignment="1">
      <alignment horizontal="left" vertical="top" wrapText="1" readingOrder="1"/>
    </xf>
    <xf numFmtId="0" fontId="45" fillId="0" borderId="12" xfId="4" applyNumberFormat="1" applyFont="1" applyFill="1" applyBorder="1" applyAlignment="1">
      <alignment horizontal="left" vertical="top" wrapText="1" readingOrder="1"/>
    </xf>
    <xf numFmtId="0" fontId="45" fillId="0" borderId="12" xfId="4" applyNumberFormat="1" applyFont="1" applyFill="1" applyBorder="1" applyAlignment="1">
      <alignment horizontal="right" vertical="top" wrapText="1" readingOrder="1"/>
    </xf>
    <xf numFmtId="0" fontId="45" fillId="0" borderId="12" xfId="4" applyNumberFormat="1" applyFont="1" applyFill="1" applyBorder="1" applyAlignment="1">
      <alignment horizontal="center" vertical="top" wrapText="1" readingOrder="1"/>
    </xf>
    <xf numFmtId="0" fontId="45" fillId="0" borderId="132" xfId="4" applyNumberFormat="1" applyFont="1" applyFill="1" applyBorder="1" applyAlignment="1">
      <alignment horizontal="center" vertical="top" wrapText="1" readingOrder="1"/>
    </xf>
    <xf numFmtId="0" fontId="29" fillId="3" borderId="7" xfId="0" applyFont="1" applyFill="1" applyBorder="1" applyAlignment="1">
      <alignment horizontal="center" vertical="top" wrapText="1"/>
    </xf>
    <xf numFmtId="0" fontId="22" fillId="0" borderId="20" xfId="0" applyFont="1" applyFill="1" applyBorder="1" applyAlignment="1">
      <alignment horizontal="center" wrapText="1"/>
    </xf>
    <xf numFmtId="0" fontId="0" fillId="0" borderId="8" xfId="0" applyBorder="1" applyAlignment="1">
      <alignment horizontal="center" vertical="center"/>
    </xf>
    <xf numFmtId="0" fontId="22" fillId="0" borderId="8" xfId="0" applyFont="1" applyBorder="1" applyAlignment="1">
      <alignment horizontal="center" vertical="center" wrapText="1"/>
    </xf>
    <xf numFmtId="164" fontId="22" fillId="0" borderId="27" xfId="0" applyNumberFormat="1" applyFont="1" applyBorder="1" applyAlignment="1">
      <alignment horizontal="center"/>
    </xf>
    <xf numFmtId="164" fontId="22" fillId="0" borderId="12" xfId="0" applyNumberFormat="1" applyFont="1" applyBorder="1" applyAlignment="1">
      <alignment horizontal="center"/>
    </xf>
    <xf numFmtId="164" fontId="22" fillId="0" borderId="45" xfId="0" applyNumberFormat="1" applyFont="1" applyBorder="1" applyAlignment="1">
      <alignment horizontal="center"/>
    </xf>
    <xf numFmtId="14" fontId="0" fillId="0" borderId="12" xfId="0" applyNumberFormat="1" applyBorder="1" applyAlignment="1">
      <alignment wrapText="1"/>
    </xf>
    <xf numFmtId="0" fontId="0" fillId="0" borderId="12" xfId="0" applyBorder="1" applyAlignment="1">
      <alignment wrapText="1"/>
    </xf>
    <xf numFmtId="0" fontId="22" fillId="0" borderId="12" xfId="0" applyFont="1" applyFill="1" applyBorder="1"/>
    <xf numFmtId="0" fontId="0" fillId="0" borderId="12" xfId="0" applyFill="1" applyBorder="1"/>
    <xf numFmtId="0" fontId="0" fillId="0" borderId="12" xfId="0" applyFill="1" applyBorder="1" applyAlignment="1">
      <alignment horizontal="right"/>
    </xf>
    <xf numFmtId="0" fontId="0" fillId="0" borderId="32" xfId="0" applyBorder="1"/>
    <xf numFmtId="0" fontId="21" fillId="0" borderId="8" xfId="0" applyFont="1" applyBorder="1" applyAlignment="1">
      <alignment horizontal="center" vertical="top"/>
    </xf>
    <xf numFmtId="0" fontId="0" fillId="0" borderId="34" xfId="0" applyBorder="1" applyAlignment="1">
      <alignment wrapText="1"/>
    </xf>
    <xf numFmtId="0" fontId="0" fillId="0" borderId="34" xfId="0" applyBorder="1" applyAlignment="1">
      <alignment horizontal="center" vertical="center"/>
    </xf>
    <xf numFmtId="0" fontId="0" fillId="0" borderId="12" xfId="0" applyBorder="1" applyAlignment="1">
      <alignment horizontal="center" vertical="center"/>
    </xf>
    <xf numFmtId="4" fontId="0" fillId="0" borderId="34" xfId="0" applyNumberFormat="1" applyBorder="1"/>
    <xf numFmtId="0" fontId="0" fillId="0" borderId="12" xfId="0" applyBorder="1" applyAlignment="1">
      <alignment horizontal="left" wrapText="1"/>
    </xf>
    <xf numFmtId="0" fontId="0" fillId="0" borderId="12" xfId="0" applyBorder="1" applyAlignment="1">
      <alignment horizontal="right" wrapText="1"/>
    </xf>
    <xf numFmtId="0" fontId="46" fillId="0" borderId="128" xfId="0" applyFont="1" applyBorder="1" applyAlignment="1">
      <alignment horizontal="left" vertical="center" wrapText="1"/>
    </xf>
    <xf numFmtId="0" fontId="46" fillId="0" borderId="12" xfId="0" applyFont="1" applyBorder="1" applyAlignment="1">
      <alignment horizontal="left" vertical="center" wrapText="1"/>
    </xf>
    <xf numFmtId="0" fontId="0" fillId="0" borderId="12" xfId="0" applyBorder="1" applyAlignment="1">
      <alignment horizontal="center" wrapText="1"/>
    </xf>
    <xf numFmtId="0" fontId="0" fillId="0" borderId="34" xfId="0" applyBorder="1" applyAlignment="1">
      <alignment horizontal="right"/>
    </xf>
    <xf numFmtId="0" fontId="0" fillId="0" borderId="12" xfId="0" applyFont="1" applyBorder="1" applyAlignment="1">
      <alignment wrapText="1"/>
    </xf>
    <xf numFmtId="0" fontId="46" fillId="0" borderId="0" xfId="0" applyFont="1" applyAlignment="1">
      <alignment horizontal="left" wrapText="1"/>
    </xf>
    <xf numFmtId="0" fontId="22" fillId="2" borderId="50" xfId="0" applyFont="1" applyFill="1" applyBorder="1" applyAlignment="1">
      <alignment horizontal="center" vertical="top" wrapText="1"/>
    </xf>
    <xf numFmtId="0" fontId="22" fillId="0" borderId="8" xfId="0" applyFont="1" applyBorder="1"/>
    <xf numFmtId="0" fontId="22" fillId="0" borderId="37" xfId="0" applyFont="1" applyBorder="1"/>
    <xf numFmtId="0" fontId="22" fillId="0" borderId="34" xfId="0" applyFont="1" applyBorder="1"/>
    <xf numFmtId="0" fontId="22" fillId="0" borderId="35" xfId="0" applyFont="1" applyBorder="1"/>
    <xf numFmtId="0" fontId="22" fillId="0" borderId="36" xfId="0" applyFont="1" applyBorder="1"/>
    <xf numFmtId="0" fontId="22" fillId="0" borderId="33" xfId="0" applyFont="1" applyBorder="1"/>
    <xf numFmtId="0" fontId="22" fillId="0" borderId="26" xfId="0" applyFont="1" applyBorder="1"/>
    <xf numFmtId="0" fontId="22" fillId="0" borderId="31" xfId="0" applyFont="1" applyBorder="1"/>
    <xf numFmtId="0" fontId="22" fillId="0" borderId="40" xfId="0" applyFont="1" applyBorder="1"/>
    <xf numFmtId="0" fontId="22" fillId="0" borderId="41" xfId="0" applyFont="1" applyBorder="1"/>
    <xf numFmtId="0" fontId="22" fillId="0" borderId="42" xfId="0" applyFont="1" applyBorder="1"/>
    <xf numFmtId="0" fontId="22" fillId="0" borderId="2" xfId="0" applyFont="1" applyBorder="1"/>
    <xf numFmtId="0" fontId="22" fillId="0" borderId="43" xfId="0" applyFont="1" applyBorder="1"/>
    <xf numFmtId="0" fontId="22" fillId="0" borderId="29" xfId="0" applyFont="1" applyBorder="1"/>
    <xf numFmtId="0" fontId="22" fillId="0" borderId="27" xfId="0" applyFont="1" applyBorder="1"/>
    <xf numFmtId="0" fontId="22" fillId="0" borderId="28" xfId="0" applyFont="1" applyBorder="1"/>
    <xf numFmtId="0" fontId="22" fillId="0" borderId="30" xfId="0" applyFont="1" applyBorder="1"/>
    <xf numFmtId="0" fontId="21" fillId="0" borderId="8" xfId="0" applyFont="1" applyBorder="1"/>
    <xf numFmtId="0" fontId="22" fillId="0" borderId="15" xfId="0" applyFont="1" applyBorder="1"/>
    <xf numFmtId="0" fontId="21" fillId="0" borderId="2" xfId="0" applyFont="1" applyBorder="1"/>
    <xf numFmtId="0" fontId="22" fillId="0" borderId="0" xfId="0" applyFont="1"/>
    <xf numFmtId="0" fontId="21" fillId="2" borderId="3" xfId="0" applyFont="1" applyFill="1" applyBorder="1" applyAlignment="1">
      <alignment horizontal="center" vertical="top" wrapText="1"/>
    </xf>
    <xf numFmtId="0" fontId="22" fillId="0" borderId="8" xfId="0" applyFont="1" applyBorder="1" applyAlignment="1">
      <alignment vertical="top"/>
    </xf>
    <xf numFmtId="0" fontId="22" fillId="0" borderId="8" xfId="0" applyFont="1" applyBorder="1" applyAlignment="1">
      <alignment horizontal="center" vertical="top"/>
    </xf>
    <xf numFmtId="0" fontId="22" fillId="2" borderId="3" xfId="0" applyFont="1" applyFill="1" applyBorder="1" applyAlignment="1">
      <alignment horizontal="center" vertical="top" wrapText="1"/>
    </xf>
    <xf numFmtId="0" fontId="0" fillId="0" borderId="34" xfId="0" applyBorder="1"/>
    <xf numFmtId="0" fontId="0" fillId="0" borderId="12" xfId="0" applyBorder="1" applyAlignment="1">
      <alignment horizontal="right"/>
    </xf>
    <xf numFmtId="0" fontId="22" fillId="0" borderId="20" xfId="0" applyFont="1" applyBorder="1" applyAlignment="1">
      <alignment horizontal="center"/>
    </xf>
    <xf numFmtId="0" fontId="21" fillId="2" borderId="50" xfId="0" applyFont="1" applyFill="1" applyBorder="1" applyAlignment="1">
      <alignment horizontal="center" vertical="top" wrapText="1"/>
    </xf>
    <xf numFmtId="0" fontId="22" fillId="0" borderId="18" xfId="0" applyFont="1" applyBorder="1" applyAlignment="1">
      <alignment horizontal="right" wrapText="1"/>
    </xf>
    <xf numFmtId="0" fontId="22" fillId="0" borderId="20" xfId="0" applyFont="1" applyFill="1" applyBorder="1" applyAlignment="1">
      <alignment horizontal="center" wrapText="1"/>
    </xf>
    <xf numFmtId="0" fontId="21" fillId="0" borderId="20" xfId="0" applyFont="1" applyFill="1" applyBorder="1" applyAlignment="1">
      <alignment horizontal="center" wrapText="1"/>
    </xf>
    <xf numFmtId="0" fontId="21" fillId="0" borderId="8" xfId="0" applyFont="1" applyBorder="1" applyAlignment="1">
      <alignment vertical="top"/>
    </xf>
    <xf numFmtId="0" fontId="22" fillId="0" borderId="8" xfId="0" applyFont="1" applyBorder="1" applyAlignment="1">
      <alignment horizontal="center" vertical="center"/>
    </xf>
    <xf numFmtId="0" fontId="21" fillId="2" borderId="3" xfId="0" applyFont="1" applyFill="1" applyBorder="1" applyAlignment="1">
      <alignment horizontal="center" vertical="center" wrapText="1"/>
    </xf>
    <xf numFmtId="0" fontId="22" fillId="0" borderId="34" xfId="0" applyFont="1" applyBorder="1" applyAlignment="1">
      <alignment horizontal="center" vertical="center" wrapText="1"/>
    </xf>
    <xf numFmtId="0" fontId="0" fillId="0" borderId="34" xfId="0" applyBorder="1" applyAlignment="1">
      <alignment horizontal="justify" vertical="center" wrapText="1"/>
    </xf>
    <xf numFmtId="0" fontId="0" fillId="0" borderId="12" xfId="0" applyBorder="1" applyAlignment="1">
      <alignment horizontal="justify" vertical="center" wrapText="1"/>
    </xf>
    <xf numFmtId="0" fontId="36" fillId="0" borderId="7" xfId="0" applyFont="1" applyBorder="1" applyAlignment="1">
      <alignment wrapText="1"/>
    </xf>
    <xf numFmtId="0" fontId="0" fillId="0" borderId="12" xfId="0" applyFill="1" applyBorder="1" applyAlignment="1">
      <alignment horizontal="center" vertical="center" wrapText="1"/>
    </xf>
    <xf numFmtId="0" fontId="0" fillId="0" borderId="12" xfId="0" applyBorder="1" applyAlignment="1">
      <alignment horizontal="center"/>
    </xf>
    <xf numFmtId="0" fontId="0" fillId="0" borderId="44" xfId="0" applyFill="1" applyBorder="1"/>
    <xf numFmtId="0" fontId="0" fillId="0" borderId="12" xfId="0" applyBorder="1"/>
    <xf numFmtId="0" fontId="22" fillId="0" borderId="20" xfId="0" applyFont="1" applyBorder="1" applyAlignment="1">
      <alignment horizontal="center" wrapText="1"/>
    </xf>
    <xf numFmtId="0" fontId="3" fillId="0" borderId="12" xfId="0" applyFont="1" applyBorder="1" applyAlignment="1">
      <alignment horizontal="left" vertical="center"/>
    </xf>
    <xf numFmtId="0" fontId="3" fillId="0" borderId="12" xfId="0" applyFont="1" applyBorder="1" applyAlignment="1">
      <alignment horizontal="center" vertical="top" wrapText="1"/>
    </xf>
    <xf numFmtId="0" fontId="48" fillId="0" borderId="12" xfId="0" applyFont="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49" fillId="0" borderId="12" xfId="0" applyFont="1" applyBorder="1" applyAlignment="1">
      <alignment horizontal="left" vertical="center"/>
    </xf>
    <xf numFmtId="0" fontId="49" fillId="0" borderId="12" xfId="0" applyFont="1" applyBorder="1" applyAlignment="1">
      <alignment horizontal="lef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vertical="center"/>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Border="1" applyAlignment="1">
      <alignment vertical="center"/>
    </xf>
    <xf numFmtId="0" fontId="22" fillId="0" borderId="12" xfId="0" applyFont="1" applyBorder="1"/>
    <xf numFmtId="0" fontId="41" fillId="0" borderId="12" xfId="0" applyFont="1" applyBorder="1"/>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0" fillId="0" borderId="12" xfId="0" applyBorder="1" applyAlignment="1">
      <alignment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2" xfId="0" applyFont="1" applyFill="1" applyBorder="1" applyAlignment="1">
      <alignment horizontal="center" vertical="top" wrapText="1"/>
    </xf>
    <xf numFmtId="0" fontId="22" fillId="0" borderId="12" xfId="0" applyFont="1" applyFill="1" applyBorder="1" applyAlignment="1">
      <alignment vertical="center"/>
    </xf>
    <xf numFmtId="0" fontId="0" fillId="0" borderId="12" xfId="0" applyBorder="1" applyAlignment="1">
      <alignment horizontal="center"/>
    </xf>
    <xf numFmtId="0" fontId="19" fillId="0" borderId="20" xfId="0" applyFont="1" applyBorder="1" applyAlignment="1">
      <alignment horizontal="center"/>
    </xf>
    <xf numFmtId="4" fontId="22" fillId="0" borderId="20" xfId="0" applyNumberFormat="1" applyFont="1" applyBorder="1" applyAlignment="1">
      <alignment horizontal="right" wrapText="1"/>
    </xf>
    <xf numFmtId="4" fontId="19" fillId="5" borderId="20" xfId="0" applyNumberFormat="1" applyFont="1" applyFill="1" applyBorder="1" applyAlignment="1">
      <alignment horizontal="right" wrapText="1"/>
    </xf>
    <xf numFmtId="3" fontId="2" fillId="0" borderId="20" xfId="0" applyNumberFormat="1" applyFont="1" applyBorder="1" applyAlignment="1">
      <alignment horizontal="right" wrapText="1"/>
    </xf>
    <xf numFmtId="0" fontId="22" fillId="0" borderId="12" xfId="0" applyFont="1" applyBorder="1" applyAlignment="1">
      <alignment vertical="top" wrapText="1"/>
    </xf>
    <xf numFmtId="0" fontId="0" fillId="0" borderId="12" xfId="0" applyBorder="1" applyAlignment="1">
      <alignment vertical="top" wrapText="1"/>
    </xf>
    <xf numFmtId="0" fontId="22" fillId="0" borderId="12" xfId="0" applyFont="1" applyBorder="1" applyAlignment="1">
      <alignment vertical="top"/>
    </xf>
    <xf numFmtId="0" fontId="22" fillId="0" borderId="26" xfId="0" applyFont="1" applyFill="1" applyBorder="1" applyAlignment="1">
      <alignment horizontal="right"/>
    </xf>
    <xf numFmtId="0" fontId="22" fillId="0" borderId="12" xfId="0" applyFont="1" applyFill="1" applyBorder="1" applyAlignment="1">
      <alignment horizontal="right"/>
    </xf>
    <xf numFmtId="0" fontId="22" fillId="0" borderId="44" xfId="0" applyFont="1" applyFill="1" applyBorder="1" applyAlignment="1">
      <alignment horizontal="right"/>
    </xf>
    <xf numFmtId="0" fontId="22" fillId="0" borderId="20" xfId="0" applyFont="1" applyBorder="1" applyAlignment="1">
      <alignment horizontal="center" wrapText="1"/>
    </xf>
    <xf numFmtId="0" fontId="39" fillId="0" borderId="20" xfId="0" applyFont="1" applyBorder="1" applyAlignment="1">
      <alignment horizontal="center"/>
    </xf>
    <xf numFmtId="0" fontId="22" fillId="0" borderId="27" xfId="0" applyFont="1" applyFill="1" applyBorder="1" applyAlignment="1">
      <alignment horizontal="right"/>
    </xf>
    <xf numFmtId="0" fontId="22" fillId="0" borderId="31" xfId="0" applyFont="1" applyFill="1" applyBorder="1" applyAlignment="1">
      <alignment horizontal="right"/>
    </xf>
    <xf numFmtId="49" fontId="22" fillId="0" borderId="10" xfId="0" applyNumberFormat="1" applyFont="1" applyBorder="1" applyAlignment="1">
      <alignment horizontal="left" vertical="top" wrapText="1"/>
    </xf>
    <xf numFmtId="49" fontId="22" fillId="0" borderId="12" xfId="0" applyNumberFormat="1"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2" xfId="5" applyFont="1" applyFill="1" applyBorder="1" applyAlignment="1">
      <alignment horizontal="left" vertical="top" wrapText="1"/>
    </xf>
    <xf numFmtId="0" fontId="22" fillId="0" borderId="12" xfId="6" applyFont="1" applyFill="1" applyBorder="1" applyAlignment="1">
      <alignment horizontal="left" vertical="top" wrapText="1"/>
    </xf>
    <xf numFmtId="0" fontId="22" fillId="0" borderId="12" xfId="6" applyFont="1" applyBorder="1" applyAlignment="1">
      <alignment horizontal="center" vertical="center" wrapText="1"/>
    </xf>
    <xf numFmtId="0" fontId="22" fillId="0" borderId="12" xfId="5" applyFont="1" applyBorder="1" applyAlignment="1">
      <alignment horizontal="center" vertical="center" wrapText="1"/>
    </xf>
    <xf numFmtId="0" fontId="22" fillId="0" borderId="12" xfId="5" applyFont="1" applyBorder="1" applyAlignment="1">
      <alignment horizontal="center" vertical="center"/>
    </xf>
    <xf numFmtId="14" fontId="22" fillId="0" borderId="12" xfId="0" applyNumberFormat="1" applyFont="1" applyBorder="1" applyAlignment="1">
      <alignment horizontal="center" vertical="center" wrapText="1"/>
    </xf>
    <xf numFmtId="0" fontId="22" fillId="0" borderId="12" xfId="0" applyFont="1" applyFill="1" applyBorder="1" applyAlignment="1">
      <alignment horizontal="center" vertical="center"/>
    </xf>
    <xf numFmtId="0" fontId="48" fillId="0" borderId="12" xfId="0" applyFont="1" applyFill="1" applyBorder="1" applyAlignment="1">
      <alignment horizontal="left" vertical="top" wrapText="1"/>
    </xf>
    <xf numFmtId="14" fontId="22" fillId="0" borderId="12" xfId="0" applyNumberFormat="1" applyFont="1" applyFill="1" applyBorder="1" applyAlignment="1">
      <alignment horizontal="left" vertical="top" wrapText="1"/>
    </xf>
    <xf numFmtId="0" fontId="22" fillId="0" borderId="12" xfId="7" applyFont="1" applyFill="1" applyBorder="1" applyAlignment="1">
      <alignment horizontal="left" vertical="top" wrapText="1"/>
    </xf>
    <xf numFmtId="0" fontId="52" fillId="0" borderId="12" xfId="7" applyFont="1" applyFill="1" applyBorder="1" applyAlignment="1">
      <alignment horizontal="left" vertical="top" wrapText="1"/>
    </xf>
    <xf numFmtId="0" fontId="53" fillId="0" borderId="12" xfId="0" applyFont="1" applyFill="1" applyBorder="1" applyAlignment="1">
      <alignment horizontal="center" vertical="center" wrapText="1"/>
    </xf>
    <xf numFmtId="0" fontId="52" fillId="0" borderId="12" xfId="0" applyFont="1" applyBorder="1" applyAlignment="1">
      <alignment horizontal="center" vertical="center" wrapText="1"/>
    </xf>
    <xf numFmtId="14" fontId="22" fillId="0" borderId="12" xfId="0" applyNumberFormat="1" applyFont="1" applyFill="1" applyBorder="1" applyAlignment="1">
      <alignment horizontal="center" vertical="center" wrapText="1"/>
    </xf>
    <xf numFmtId="0" fontId="24" fillId="0" borderId="12" xfId="0" applyFont="1" applyFill="1" applyBorder="1" applyAlignment="1">
      <alignment horizontal="left" vertical="top" wrapText="1"/>
    </xf>
    <xf numFmtId="0" fontId="22" fillId="0" borderId="12" xfId="0" applyFont="1" applyFill="1" applyBorder="1" applyAlignment="1">
      <alignment horizontal="left" vertical="top" wrapText="1" readingOrder="1"/>
    </xf>
    <xf numFmtId="0" fontId="22" fillId="0" borderId="12" xfId="0" applyFont="1" applyBorder="1" applyAlignment="1">
      <alignment horizontal="center" vertical="center" readingOrder="1"/>
    </xf>
    <xf numFmtId="0" fontId="24" fillId="0" borderId="12"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 fillId="0" borderId="12" xfId="0" applyFont="1" applyFill="1" applyBorder="1" applyAlignment="1">
      <alignment horizontal="left" vertical="top" wrapText="1"/>
    </xf>
    <xf numFmtId="0" fontId="2" fillId="0" borderId="12" xfId="0" applyFont="1" applyBorder="1" applyAlignment="1">
      <alignment horizontal="center" vertical="center" wrapText="1"/>
    </xf>
    <xf numFmtId="0" fontId="22" fillId="5" borderId="12" xfId="0" applyFont="1" applyFill="1" applyBorder="1" applyAlignment="1">
      <alignment horizontal="center" vertical="center" wrapText="1"/>
    </xf>
    <xf numFmtId="0" fontId="22" fillId="0" borderId="12" xfId="5" applyFont="1" applyFill="1" applyBorder="1" applyAlignment="1">
      <alignment horizontal="center" vertical="center"/>
    </xf>
    <xf numFmtId="0" fontId="2" fillId="0" borderId="12" xfId="5" applyFont="1" applyFill="1" applyBorder="1" applyAlignment="1">
      <alignment horizontal="left" vertical="top" wrapText="1"/>
    </xf>
    <xf numFmtId="0" fontId="22" fillId="0" borderId="12" xfId="5"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0" xfId="6"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26" xfId="0" applyFont="1" applyBorder="1" applyAlignment="1">
      <alignment horizontal="center" vertical="center" wrapText="1"/>
    </xf>
    <xf numFmtId="0" fontId="55" fillId="0" borderId="12" xfId="5"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4" xfId="0" applyFont="1" applyBorder="1" applyAlignment="1">
      <alignment horizontal="center" vertical="center" wrapText="1"/>
    </xf>
    <xf numFmtId="0" fontId="22" fillId="0" borderId="133" xfId="7" applyFont="1" applyFill="1" applyBorder="1" applyAlignment="1">
      <alignment horizontal="left" vertical="top" wrapText="1"/>
    </xf>
    <xf numFmtId="0" fontId="22" fillId="0" borderId="133" xfId="0" applyFont="1" applyBorder="1" applyAlignment="1">
      <alignment horizontal="center" vertical="center" wrapText="1"/>
    </xf>
    <xf numFmtId="14" fontId="22" fillId="0" borderId="133" xfId="0" applyNumberFormat="1" applyFont="1" applyFill="1" applyBorder="1" applyAlignment="1">
      <alignment horizontal="left" vertical="top" wrapText="1"/>
    </xf>
    <xf numFmtId="0" fontId="22" fillId="0" borderId="133" xfId="0"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22" fillId="0" borderId="12" xfId="7" applyFont="1" applyFill="1" applyBorder="1" applyAlignment="1">
      <alignment horizontal="center" vertical="center" wrapText="1"/>
    </xf>
    <xf numFmtId="0" fontId="22" fillId="0" borderId="12" xfId="7" applyFont="1" applyBorder="1" applyAlignment="1">
      <alignment horizontal="center" vertical="center"/>
    </xf>
    <xf numFmtId="0" fontId="2" fillId="0" borderId="12" xfId="1" applyFont="1" applyFill="1" applyBorder="1" applyAlignment="1">
      <alignment horizontal="left" vertical="top" wrapText="1"/>
    </xf>
    <xf numFmtId="0" fontId="22" fillId="0" borderId="12" xfId="1" applyFont="1" applyBorder="1" applyAlignment="1">
      <alignment horizontal="center" vertical="center" wrapText="1"/>
    </xf>
    <xf numFmtId="0" fontId="22" fillId="0" borderId="0" xfId="5" applyFont="1" applyFill="1" applyBorder="1" applyAlignment="1">
      <alignment horizontal="left" vertical="top" wrapText="1"/>
    </xf>
    <xf numFmtId="0" fontId="22" fillId="0" borderId="26" xfId="5" applyFont="1" applyFill="1" applyBorder="1" applyAlignment="1">
      <alignment horizontal="left" vertical="top" wrapText="1"/>
    </xf>
    <xf numFmtId="0" fontId="48" fillId="0" borderId="26" xfId="0" applyFont="1" applyBorder="1" applyAlignment="1">
      <alignment horizontal="center" vertical="center" wrapText="1"/>
    </xf>
    <xf numFmtId="0" fontId="22" fillId="0" borderId="26" xfId="0" applyFont="1" applyBorder="1" applyAlignment="1">
      <alignment horizontal="center" vertical="center"/>
    </xf>
    <xf numFmtId="0" fontId="52" fillId="0" borderId="12" xfId="5" applyFont="1" applyFill="1" applyBorder="1" applyAlignment="1">
      <alignment horizontal="left" vertical="top" wrapText="1"/>
    </xf>
    <xf numFmtId="0" fontId="22" fillId="0" borderId="26" xfId="5" applyFont="1" applyBorder="1" applyAlignment="1">
      <alignment horizontal="center" vertical="center" wrapText="1"/>
    </xf>
    <xf numFmtId="0" fontId="54" fillId="0" borderId="12" xfId="5" applyFont="1" applyBorder="1" applyAlignment="1">
      <alignment horizontal="center" vertical="center" wrapText="1"/>
    </xf>
    <xf numFmtId="0" fontId="22" fillId="0" borderId="34" xfId="0" applyFont="1" applyBorder="1" applyAlignment="1">
      <alignment horizontal="center" vertical="center"/>
    </xf>
    <xf numFmtId="0" fontId="22" fillId="5" borderId="12" xfId="6" applyFont="1" applyFill="1" applyBorder="1" applyAlignment="1">
      <alignment horizontal="center" vertical="center" wrapText="1"/>
    </xf>
    <xf numFmtId="0" fontId="22" fillId="5" borderId="12" xfId="5" applyFont="1" applyFill="1" applyBorder="1" applyAlignment="1">
      <alignment horizontal="center" vertical="center"/>
    </xf>
    <xf numFmtId="0" fontId="22" fillId="5" borderId="12" xfId="0" applyFont="1" applyFill="1" applyBorder="1" applyAlignment="1">
      <alignment horizontal="center" vertical="center"/>
    </xf>
    <xf numFmtId="0" fontId="22" fillId="5" borderId="12" xfId="5" applyFont="1" applyFill="1" applyBorder="1" applyAlignment="1">
      <alignment horizontal="center" vertical="center" wrapText="1"/>
    </xf>
    <xf numFmtId="0" fontId="22" fillId="5" borderId="12" xfId="0" applyFont="1" applyFill="1" applyBorder="1" applyAlignment="1">
      <alignment horizontal="center" vertical="center" readingOrder="1"/>
    </xf>
    <xf numFmtId="0" fontId="24" fillId="5" borderId="1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34" xfId="0" applyFont="1" applyFill="1" applyBorder="1" applyAlignment="1">
      <alignment horizontal="center" vertical="center" wrapText="1"/>
    </xf>
    <xf numFmtId="0" fontId="22" fillId="5" borderId="133" xfId="0" applyFont="1" applyFill="1" applyBorder="1" applyAlignment="1">
      <alignment horizontal="center" vertical="center" wrapText="1"/>
    </xf>
    <xf numFmtId="0" fontId="22" fillId="5" borderId="12" xfId="7" applyFont="1" applyFill="1" applyBorder="1" applyAlignment="1">
      <alignment horizontal="center" vertical="center"/>
    </xf>
    <xf numFmtId="0" fontId="22" fillId="5" borderId="12" xfId="1" applyFont="1" applyFill="1" applyBorder="1" applyAlignment="1">
      <alignment horizontal="center" vertical="center" wrapText="1"/>
    </xf>
    <xf numFmtId="0" fontId="22" fillId="5" borderId="12" xfId="7" applyFont="1" applyFill="1" applyBorder="1" applyAlignment="1">
      <alignment horizontal="center" vertical="center" wrapText="1"/>
    </xf>
    <xf numFmtId="0" fontId="22" fillId="5" borderId="34" xfId="0" applyFont="1" applyFill="1" applyBorder="1" applyAlignment="1">
      <alignment horizontal="center" vertical="center"/>
    </xf>
    <xf numFmtId="0" fontId="22" fillId="0" borderId="27" xfId="0" applyFont="1" applyBorder="1" applyAlignment="1">
      <alignment horizontal="right"/>
    </xf>
    <xf numFmtId="0" fontId="22" fillId="0" borderId="12" xfId="0" applyFont="1" applyBorder="1" applyAlignment="1">
      <alignment horizontal="right"/>
    </xf>
    <xf numFmtId="0" fontId="22" fillId="0" borderId="26" xfId="0" applyFont="1" applyBorder="1" applyAlignment="1">
      <alignment horizontal="right"/>
    </xf>
    <xf numFmtId="0" fontId="22" fillId="0" borderId="45" xfId="0" applyFont="1" applyBorder="1" applyAlignment="1">
      <alignment horizontal="right"/>
    </xf>
    <xf numFmtId="0" fontId="22" fillId="8" borderId="75" xfId="0" applyFont="1" applyFill="1" applyBorder="1" applyAlignment="1">
      <alignment horizontal="right"/>
    </xf>
    <xf numFmtId="0" fontId="22" fillId="0" borderId="30" xfId="0" applyFont="1" applyBorder="1" applyAlignment="1">
      <alignment horizontal="right"/>
    </xf>
    <xf numFmtId="0" fontId="22" fillId="0" borderId="94" xfId="0" applyFont="1" applyBorder="1" applyAlignment="1">
      <alignment horizontal="right"/>
    </xf>
    <xf numFmtId="0" fontId="22" fillId="0" borderId="95" xfId="0" applyFont="1" applyBorder="1" applyAlignment="1">
      <alignment horizontal="right"/>
    </xf>
    <xf numFmtId="0" fontId="0" fillId="0" borderId="94" xfId="0" applyBorder="1"/>
    <xf numFmtId="0" fontId="0" fillId="0" borderId="95" xfId="0" applyBorder="1"/>
    <xf numFmtId="0" fontId="0" fillId="0" borderId="36" xfId="0" applyBorder="1"/>
    <xf numFmtId="0" fontId="0" fillId="0" borderId="30" xfId="0" applyBorder="1"/>
    <xf numFmtId="0" fontId="0" fillId="8" borderId="7" xfId="0" applyFill="1" applyBorder="1"/>
    <xf numFmtId="0" fontId="22" fillId="0" borderId="36" xfId="0" applyFont="1" applyBorder="1" applyAlignment="1">
      <alignment horizontal="right"/>
    </xf>
    <xf numFmtId="0" fontId="22" fillId="0" borderId="20" xfId="0" applyFont="1" applyFill="1" applyBorder="1" applyAlignment="1">
      <alignment horizontal="center" wrapText="1"/>
    </xf>
    <xf numFmtId="0" fontId="22" fillId="0" borderId="28" xfId="0" applyFont="1" applyFill="1" applyBorder="1" applyAlignment="1">
      <alignment horizontal="right"/>
    </xf>
    <xf numFmtId="0" fontId="22" fillId="0" borderId="45" xfId="0" applyFont="1" applyFill="1" applyBorder="1" applyAlignment="1">
      <alignment horizontal="right"/>
    </xf>
    <xf numFmtId="0" fontId="22" fillId="0" borderId="89" xfId="0" applyFont="1" applyFill="1" applyBorder="1" applyAlignment="1">
      <alignment horizontal="right"/>
    </xf>
    <xf numFmtId="0" fontId="22" fillId="0" borderId="70" xfId="0" applyFont="1" applyFill="1" applyBorder="1" applyAlignment="1">
      <alignment horizontal="right"/>
    </xf>
    <xf numFmtId="0" fontId="22" fillId="0" borderId="35" xfId="0" applyFont="1" applyFill="1" applyBorder="1" applyAlignment="1">
      <alignment horizontal="right"/>
    </xf>
    <xf numFmtId="0" fontId="0" fillId="0" borderId="18" xfId="0" applyFill="1" applyBorder="1" applyAlignment="1">
      <alignment horizontal="right"/>
    </xf>
    <xf numFmtId="0" fontId="39" fillId="0" borderId="34" xfId="0" applyFont="1" applyBorder="1"/>
    <xf numFmtId="0" fontId="39" fillId="0" borderId="12" xfId="0" applyFont="1" applyBorder="1"/>
    <xf numFmtId="0" fontId="0" fillId="0" borderId="0" xfId="0"/>
    <xf numFmtId="0" fontId="0" fillId="0" borderId="12" xfId="0" applyBorder="1"/>
    <xf numFmtId="0" fontId="39" fillId="0" borderId="12" xfId="0" applyFont="1" applyBorder="1"/>
    <xf numFmtId="0" fontId="39" fillId="0" borderId="12" xfId="0" applyFont="1" applyBorder="1" applyAlignment="1">
      <alignment wrapText="1"/>
    </xf>
    <xf numFmtId="0" fontId="39" fillId="0" borderId="12" xfId="0" applyFont="1" applyBorder="1" applyAlignment="1">
      <alignment vertical="top" wrapText="1"/>
    </xf>
    <xf numFmtId="0" fontId="2" fillId="5"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5" borderId="12" xfId="0" applyFill="1" applyBorder="1" applyAlignment="1">
      <alignment horizontal="left" vertical="top" wrapText="1"/>
    </xf>
    <xf numFmtId="0" fontId="0" fillId="5" borderId="12" xfId="0" applyFont="1" applyFill="1" applyBorder="1" applyAlignment="1">
      <alignment horizontal="left" vertical="top" wrapText="1"/>
    </xf>
    <xf numFmtId="14" fontId="0" fillId="5" borderId="12" xfId="0" applyNumberFormat="1"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2" xfId="0" applyFill="1" applyBorder="1" applyAlignment="1">
      <alignment vertical="top" wrapText="1"/>
    </xf>
    <xf numFmtId="0" fontId="0" fillId="5" borderId="12" xfId="0" applyFill="1" applyBorder="1"/>
    <xf numFmtId="0" fontId="0" fillId="0" borderId="12" xfId="0" applyFont="1" applyBorder="1"/>
    <xf numFmtId="0" fontId="22" fillId="0" borderId="44" xfId="0" applyFont="1" applyFill="1" applyBorder="1" applyAlignment="1">
      <alignment horizontal="center" wrapText="1"/>
    </xf>
    <xf numFmtId="0" fontId="22" fillId="0" borderId="18" xfId="0" applyFont="1" applyFill="1" applyBorder="1" applyAlignment="1">
      <alignment horizontal="center" wrapText="1"/>
    </xf>
    <xf numFmtId="0" fontId="22" fillId="0" borderId="12" xfId="0" applyFont="1" applyBorder="1" applyAlignment="1">
      <alignment wrapText="1"/>
    </xf>
    <xf numFmtId="0" fontId="22" fillId="0" borderId="12" xfId="0" applyFont="1" applyBorder="1"/>
    <xf numFmtId="0" fontId="0" fillId="0" borderId="12" xfId="0" applyFill="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center" wrapText="1"/>
    </xf>
    <xf numFmtId="14" fontId="0" fillId="5" borderId="12" xfId="0" applyNumberFormat="1" applyFont="1" applyFill="1" applyBorder="1" applyAlignment="1">
      <alignment horizontal="left" vertical="center" wrapText="1"/>
    </xf>
    <xf numFmtId="0" fontId="22" fillId="0" borderId="34" xfId="0" applyFont="1" applyBorder="1" applyAlignment="1">
      <alignment vertical="top"/>
    </xf>
    <xf numFmtId="0" fontId="22" fillId="0" borderId="34" xfId="0" applyFont="1" applyBorder="1" applyAlignment="1">
      <alignment horizontal="center" vertical="top"/>
    </xf>
    <xf numFmtId="0" fontId="50" fillId="0" borderId="12" xfId="0" applyFont="1" applyFill="1" applyBorder="1" applyAlignment="1">
      <alignment vertical="top"/>
    </xf>
    <xf numFmtId="0" fontId="0" fillId="0" borderId="12" xfId="0" applyFont="1" applyBorder="1" applyAlignment="1"/>
    <xf numFmtId="0" fontId="56" fillId="0" borderId="12" xfId="0" applyFont="1" applyBorder="1" applyAlignment="1">
      <alignment wrapText="1"/>
    </xf>
    <xf numFmtId="0" fontId="22" fillId="0" borderId="84" xfId="0" applyFont="1" applyFill="1" applyBorder="1"/>
    <xf numFmtId="0" fontId="22" fillId="0" borderId="105" xfId="0" applyFont="1" applyFill="1" applyBorder="1"/>
    <xf numFmtId="0" fontId="47" fillId="0" borderId="105" xfId="0" applyFont="1" applyFill="1" applyBorder="1"/>
    <xf numFmtId="0" fontId="47" fillId="0" borderId="12" xfId="0" applyFont="1" applyFill="1" applyBorder="1"/>
    <xf numFmtId="0" fontId="22" fillId="0" borderId="96" xfId="0" applyFont="1" applyFill="1" applyBorder="1"/>
    <xf numFmtId="0" fontId="22" fillId="0" borderId="17" xfId="0" applyFont="1" applyFill="1" applyBorder="1"/>
    <xf numFmtId="0" fontId="22" fillId="0" borderId="18" xfId="0" applyFont="1" applyFill="1" applyBorder="1"/>
    <xf numFmtId="0" fontId="22" fillId="0" borderId="30" xfId="0" applyFont="1" applyFill="1" applyBorder="1"/>
    <xf numFmtId="0" fontId="22" fillId="0" borderId="29" xfId="0" applyFont="1" applyFill="1" applyBorder="1"/>
    <xf numFmtId="0" fontId="22" fillId="0" borderId="27" xfId="0" applyFont="1" applyFill="1" applyBorder="1"/>
    <xf numFmtId="0" fontId="22" fillId="0" borderId="76" xfId="0" applyFont="1" applyFill="1" applyBorder="1"/>
    <xf numFmtId="0" fontId="22" fillId="0" borderId="36" xfId="0" applyFont="1" applyFill="1" applyBorder="1"/>
    <xf numFmtId="0" fontId="22" fillId="0" borderId="37" xfId="0" applyFont="1" applyFill="1" applyBorder="1"/>
    <xf numFmtId="0" fontId="22" fillId="0" borderId="34" xfId="0" applyFont="1" applyFill="1" applyBorder="1"/>
    <xf numFmtId="0" fontId="22" fillId="0" borderId="90" xfId="0" applyFont="1" applyFill="1" applyBorder="1"/>
    <xf numFmtId="0" fontId="47" fillId="0" borderId="36" xfId="0" applyFont="1" applyFill="1" applyBorder="1"/>
    <xf numFmtId="0" fontId="47" fillId="0" borderId="37" xfId="0" applyFont="1" applyFill="1" applyBorder="1"/>
    <xf numFmtId="0" fontId="47" fillId="0" borderId="34" xfId="0" applyFont="1" applyFill="1" applyBorder="1"/>
    <xf numFmtId="0" fontId="22" fillId="0" borderId="35" xfId="0" applyFont="1" applyFill="1" applyBorder="1"/>
    <xf numFmtId="0" fontId="47" fillId="0" borderId="35" xfId="0" applyFont="1" applyFill="1" applyBorder="1"/>
    <xf numFmtId="0" fontId="0" fillId="0" borderId="0" xfId="0" applyFont="1" applyFill="1" applyAlignment="1">
      <alignment wrapText="1"/>
    </xf>
    <xf numFmtId="0" fontId="47" fillId="0" borderId="36" xfId="0" applyFont="1" applyFill="1" applyBorder="1" applyAlignment="1">
      <alignment wrapText="1"/>
    </xf>
    <xf numFmtId="0" fontId="47" fillId="0" borderId="37" xfId="0" applyFont="1" applyFill="1" applyBorder="1" applyAlignment="1">
      <alignment wrapText="1"/>
    </xf>
    <xf numFmtId="0" fontId="47" fillId="0" borderId="35" xfId="0" applyFont="1" applyFill="1" applyBorder="1" applyAlignment="1">
      <alignment wrapText="1"/>
    </xf>
    <xf numFmtId="0" fontId="22" fillId="0" borderId="90" xfId="0" applyFont="1" applyFill="1" applyBorder="1" applyAlignment="1">
      <alignment wrapText="1"/>
    </xf>
    <xf numFmtId="0" fontId="22" fillId="0" borderId="19" xfId="0" applyFont="1" applyFill="1" applyBorder="1"/>
    <xf numFmtId="0" fontId="22" fillId="0" borderId="20" xfId="0" applyFont="1" applyFill="1" applyBorder="1"/>
    <xf numFmtId="0" fontId="47" fillId="0" borderId="85" xfId="0" applyFont="1" applyFill="1" applyBorder="1" applyAlignment="1">
      <alignment wrapText="1"/>
    </xf>
    <xf numFmtId="0" fontId="22" fillId="0" borderId="94" xfId="0" applyFont="1" applyFill="1" applyBorder="1" applyAlignment="1">
      <alignment wrapText="1"/>
    </xf>
    <xf numFmtId="0" fontId="47" fillId="0" borderId="86" xfId="0" applyFont="1" applyFill="1" applyBorder="1" applyAlignment="1">
      <alignment wrapText="1"/>
    </xf>
    <xf numFmtId="0" fontId="47" fillId="0" borderId="90" xfId="0" applyFont="1" applyFill="1" applyBorder="1" applyAlignment="1">
      <alignment wrapText="1"/>
    </xf>
    <xf numFmtId="0" fontId="22" fillId="0" borderId="20" xfId="0" applyFont="1" applyFill="1" applyBorder="1" applyAlignment="1">
      <alignment wrapText="1"/>
    </xf>
    <xf numFmtId="0" fontId="47" fillId="0" borderId="85" xfId="0" applyFont="1" applyFill="1" applyBorder="1"/>
    <xf numFmtId="0" fontId="47" fillId="0" borderId="94" xfId="0" applyFont="1" applyFill="1" applyBorder="1"/>
    <xf numFmtId="0" fontId="22" fillId="0" borderId="86" xfId="0" applyFont="1" applyFill="1" applyBorder="1"/>
    <xf numFmtId="0" fontId="47" fillId="0" borderId="90" xfId="0" applyFont="1" applyFill="1" applyBorder="1"/>
    <xf numFmtId="0" fontId="47" fillId="0" borderId="86" xfId="0" applyFont="1" applyFill="1" applyBorder="1"/>
    <xf numFmtId="0" fontId="22" fillId="0" borderId="12" xfId="0" applyFont="1" applyFill="1" applyBorder="1" applyAlignment="1">
      <alignment wrapText="1"/>
    </xf>
    <xf numFmtId="0" fontId="47" fillId="0" borderId="86" xfId="0" applyFont="1" applyFill="1" applyBorder="1" applyAlignment="1">
      <alignment vertical="center"/>
    </xf>
    <xf numFmtId="0" fontId="22" fillId="0" borderId="12" xfId="0" applyFont="1" applyBorder="1" applyAlignment="1"/>
    <xf numFmtId="0" fontId="0" fillId="0" borderId="0" xfId="0" applyFont="1"/>
    <xf numFmtId="0" fontId="22" fillId="0" borderId="34" xfId="0" applyFont="1" applyBorder="1" applyAlignment="1"/>
    <xf numFmtId="0" fontId="42" fillId="0" borderId="12" xfId="0" applyFont="1" applyBorder="1" applyAlignment="1">
      <alignment vertical="center" wrapText="1"/>
    </xf>
    <xf numFmtId="0" fontId="0" fillId="0" borderId="0" xfId="0" applyAlignment="1">
      <alignment wrapText="1"/>
    </xf>
    <xf numFmtId="0" fontId="60" fillId="0" borderId="12" xfId="0" applyFont="1" applyFill="1" applyBorder="1" applyAlignment="1">
      <alignment wrapText="1"/>
    </xf>
    <xf numFmtId="0" fontId="42" fillId="0" borderId="12" xfId="0" applyFont="1" applyBorder="1" applyAlignment="1">
      <alignment wrapText="1"/>
    </xf>
    <xf numFmtId="0" fontId="21" fillId="0" borderId="0" xfId="0" applyFont="1" applyFill="1"/>
    <xf numFmtId="0" fontId="21" fillId="0" borderId="0" xfId="0" applyFont="1" applyFill="1" applyAlignment="1">
      <alignment horizontal="left" vertical="center" wrapText="1"/>
    </xf>
    <xf numFmtId="49" fontId="22" fillId="0" borderId="19" xfId="0" applyNumberFormat="1" applyFont="1" applyFill="1" applyBorder="1" applyAlignment="1">
      <alignment horizontal="center" vertical="top" wrapText="1"/>
    </xf>
    <xf numFmtId="0" fontId="0" fillId="0" borderId="0" xfId="0" applyFill="1"/>
    <xf numFmtId="0" fontId="12" fillId="0" borderId="0" xfId="0" applyFont="1" applyFill="1" applyAlignment="1">
      <alignment wrapText="1"/>
    </xf>
    <xf numFmtId="0" fontId="22" fillId="0" borderId="95" xfId="0" applyFont="1" applyFill="1" applyBorder="1" applyAlignment="1">
      <alignment horizontal="right"/>
    </xf>
    <xf numFmtId="0" fontId="22" fillId="0" borderId="94" xfId="0" applyFont="1" applyFill="1" applyBorder="1" applyAlignment="1">
      <alignment horizontal="right"/>
    </xf>
    <xf numFmtId="0" fontId="22" fillId="0" borderId="75" xfId="0" applyFont="1" applyFill="1" applyBorder="1" applyAlignment="1">
      <alignment horizontal="right"/>
    </xf>
    <xf numFmtId="0" fontId="22" fillId="0" borderId="68" xfId="0" applyFont="1" applyFill="1" applyBorder="1" applyAlignment="1">
      <alignment horizontal="right"/>
    </xf>
    <xf numFmtId="0" fontId="22" fillId="0" borderId="94" xfId="0" applyFont="1" applyFill="1" applyBorder="1" applyAlignment="1">
      <alignment horizontal="center" vertical="top" wrapText="1"/>
    </xf>
    <xf numFmtId="0" fontId="22" fillId="0" borderId="130" xfId="0" applyFont="1" applyFill="1" applyBorder="1" applyAlignment="1">
      <alignment horizontal="left" vertical="top" wrapText="1" indent="2"/>
    </xf>
    <xf numFmtId="1" fontId="22" fillId="0" borderId="20" xfId="0" applyNumberFormat="1" applyFont="1" applyBorder="1" applyAlignment="1">
      <alignment horizontal="right" wrapText="1"/>
    </xf>
    <xf numFmtId="0" fontId="22" fillId="0" borderId="12" xfId="0" applyFont="1" applyFill="1" applyBorder="1" applyAlignment="1">
      <alignment horizontal="justify" vertical="top" wrapText="1"/>
    </xf>
    <xf numFmtId="0" fontId="21" fillId="15" borderId="71" xfId="0" applyFont="1" applyFill="1" applyBorder="1" applyAlignment="1">
      <alignment horizontal="center" vertical="center"/>
    </xf>
    <xf numFmtId="0" fontId="21" fillId="15" borderId="38" xfId="0" applyFont="1" applyFill="1" applyBorder="1" applyAlignment="1">
      <alignment horizontal="center" vertical="center" wrapText="1"/>
    </xf>
    <xf numFmtId="0" fontId="21" fillId="15" borderId="38" xfId="0" applyFont="1" applyFill="1" applyBorder="1" applyAlignment="1">
      <alignment horizontal="center" vertical="center"/>
    </xf>
    <xf numFmtId="0" fontId="21" fillId="15" borderId="83" xfId="0" applyFont="1" applyFill="1" applyBorder="1" applyAlignment="1">
      <alignment horizontal="center" vertical="center" wrapText="1"/>
    </xf>
    <xf numFmtId="0" fontId="34" fillId="15" borderId="71" xfId="0" applyFont="1" applyFill="1" applyBorder="1" applyAlignment="1">
      <alignment horizontal="center" vertical="center" wrapText="1"/>
    </xf>
    <xf numFmtId="0" fontId="34" fillId="15" borderId="38" xfId="0" applyFont="1" applyFill="1" applyBorder="1" applyAlignment="1">
      <alignment horizontal="center" vertical="center" wrapText="1"/>
    </xf>
    <xf numFmtId="0" fontId="34" fillId="15" borderId="83" xfId="0" applyFont="1" applyFill="1" applyBorder="1" applyAlignment="1">
      <alignment horizontal="center" vertical="center" wrapText="1"/>
    </xf>
    <xf numFmtId="0" fontId="34" fillId="15" borderId="8"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21" fillId="15" borderId="8" xfId="0" applyFont="1" applyFill="1" applyBorder="1" applyAlignment="1">
      <alignment horizontal="center" vertical="center" wrapText="1"/>
    </xf>
    <xf numFmtId="0" fontId="21" fillId="15" borderId="15" xfId="0" applyFont="1" applyFill="1" applyBorder="1" applyAlignment="1">
      <alignment horizontal="center" vertical="center" wrapText="1"/>
    </xf>
    <xf numFmtId="49" fontId="22" fillId="0" borderId="34"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14" fontId="1" fillId="0" borderId="12" xfId="0" applyNumberFormat="1" applyFont="1" applyBorder="1" applyAlignment="1">
      <alignment horizontal="left" vertical="top" wrapText="1"/>
    </xf>
    <xf numFmtId="0" fontId="1" fillId="0" borderId="12" xfId="0" applyFont="1" applyBorder="1" applyAlignment="1">
      <alignment horizontal="left" vertical="top" wrapText="1"/>
    </xf>
    <xf numFmtId="0" fontId="1" fillId="0" borderId="12" xfId="0" applyFont="1" applyBorder="1" applyAlignment="1">
      <alignment horizontal="center" vertical="center" wrapText="1"/>
    </xf>
    <xf numFmtId="49" fontId="22" fillId="0" borderId="34" xfId="0" applyNumberFormat="1" applyFont="1" applyBorder="1" applyAlignment="1">
      <alignment vertical="center" wrapText="1"/>
    </xf>
    <xf numFmtId="0" fontId="0" fillId="0" borderId="0" xfId="2" applyFont="1" applyAlignment="1" applyProtection="1">
      <alignment vertical="center" wrapText="1"/>
    </xf>
    <xf numFmtId="0" fontId="22" fillId="0" borderId="34" xfId="0" applyFont="1" applyBorder="1" applyAlignment="1">
      <alignment horizontal="left" vertical="center" wrapText="1"/>
    </xf>
    <xf numFmtId="49" fontId="22" fillId="0" borderId="0" xfId="0" applyNumberFormat="1" applyFont="1" applyBorder="1" applyAlignment="1">
      <alignment horizontal="left" vertical="top" wrapText="1"/>
    </xf>
    <xf numFmtId="14" fontId="22" fillId="0" borderId="0" xfId="0" applyNumberFormat="1" applyFont="1" applyBorder="1" applyAlignment="1">
      <alignment horizontal="left" vertical="top" wrapText="1"/>
    </xf>
    <xf numFmtId="0" fontId="22" fillId="0" borderId="0" xfId="0" applyFont="1" applyBorder="1" applyAlignment="1">
      <alignment horizontal="left" vertical="top" wrapText="1"/>
    </xf>
    <xf numFmtId="49" fontId="22" fillId="0" borderId="0" xfId="0" applyNumberFormat="1" applyFont="1" applyBorder="1" applyAlignment="1">
      <alignment horizontal="center" vertical="top" wrapText="1"/>
    </xf>
    <xf numFmtId="14"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0" fillId="0" borderId="0" xfId="0" applyBorder="1"/>
    <xf numFmtId="14" fontId="22" fillId="0" borderId="34" xfId="0" applyNumberFormat="1" applyFont="1" applyBorder="1" applyAlignment="1">
      <alignment horizontal="left" vertical="top" wrapText="1"/>
    </xf>
    <xf numFmtId="0" fontId="22" fillId="0" borderId="34" xfId="0" applyFont="1" applyBorder="1" applyAlignment="1">
      <alignment horizontal="left" vertical="top" wrapText="1"/>
    </xf>
    <xf numFmtId="0" fontId="0" fillId="0" borderId="20" xfId="0" applyBorder="1" applyAlignment="1">
      <alignment horizontal="center"/>
    </xf>
    <xf numFmtId="14" fontId="30" fillId="0" borderId="12" xfId="2" applyNumberFormat="1" applyBorder="1" applyAlignment="1" applyProtection="1">
      <alignment horizontal="center" vertical="top" wrapText="1"/>
    </xf>
    <xf numFmtId="0" fontId="22" fillId="0" borderId="43" xfId="0" applyFont="1" applyFill="1" applyBorder="1"/>
    <xf numFmtId="0" fontId="22" fillId="0" borderId="41" xfId="0" applyFont="1" applyFill="1" applyBorder="1"/>
    <xf numFmtId="0" fontId="22" fillId="0" borderId="42" xfId="0" applyFont="1" applyFill="1" applyBorder="1"/>
    <xf numFmtId="0" fontId="22" fillId="0" borderId="2" xfId="0" applyFont="1" applyFill="1" applyBorder="1"/>
    <xf numFmtId="0" fontId="22" fillId="17" borderId="43" xfId="0" applyFont="1" applyFill="1" applyBorder="1"/>
    <xf numFmtId="0" fontId="21" fillId="17" borderId="43" xfId="0" applyFont="1" applyFill="1" applyBorder="1"/>
    <xf numFmtId="0" fontId="21" fillId="17" borderId="41" xfId="0" applyFont="1" applyFill="1" applyBorder="1"/>
    <xf numFmtId="0" fontId="21" fillId="17" borderId="42" xfId="0" applyFont="1" applyFill="1" applyBorder="1"/>
    <xf numFmtId="0" fontId="21" fillId="17" borderId="8" xfId="0" applyFont="1" applyFill="1" applyBorder="1"/>
    <xf numFmtId="0" fontId="21" fillId="17" borderId="134" xfId="0" applyFont="1" applyFill="1" applyBorder="1"/>
    <xf numFmtId="0" fontId="21" fillId="17" borderId="48" xfId="0" applyFont="1" applyFill="1" applyBorder="1"/>
    <xf numFmtId="0" fontId="21" fillId="17" borderId="79" xfId="0" applyFont="1" applyFill="1" applyBorder="1"/>
    <xf numFmtId="0" fontId="34" fillId="18" borderId="0" xfId="0" applyFont="1" applyFill="1"/>
    <xf numFmtId="0" fontId="21" fillId="18" borderId="128" xfId="0" applyFont="1" applyFill="1" applyBorder="1" applyAlignment="1">
      <alignment horizontal="right" vertical="top" wrapText="1"/>
    </xf>
    <xf numFmtId="0" fontId="21" fillId="18" borderId="27" xfId="0" applyFont="1" applyFill="1" applyBorder="1" applyAlignment="1">
      <alignment horizontal="center" vertical="top" wrapText="1"/>
    </xf>
    <xf numFmtId="0" fontId="21" fillId="18" borderId="18"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69" xfId="0"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45" xfId="0" applyFont="1" applyFill="1" applyBorder="1" applyAlignment="1">
      <alignment horizontal="left" vertical="top" wrapText="1"/>
    </xf>
    <xf numFmtId="0" fontId="22" fillId="2" borderId="12" xfId="0" applyFont="1" applyFill="1" applyBorder="1" applyAlignment="1">
      <alignment horizontal="center" wrapText="1"/>
    </xf>
    <xf numFmtId="0" fontId="22" fillId="2" borderId="45" xfId="0" applyFont="1" applyFill="1" applyBorder="1" applyAlignment="1">
      <alignment horizontal="center" wrapText="1"/>
    </xf>
    <xf numFmtId="0" fontId="22" fillId="2" borderId="17" xfId="0" applyFont="1" applyFill="1" applyBorder="1" applyAlignment="1">
      <alignment horizontal="center" vertical="top" wrapText="1"/>
    </xf>
    <xf numFmtId="0" fontId="22" fillId="2" borderId="27" xfId="0" applyFont="1" applyFill="1" applyBorder="1" applyAlignment="1">
      <alignment horizontal="left" vertical="top" wrapText="1"/>
    </xf>
    <xf numFmtId="0" fontId="22" fillId="2" borderId="27" xfId="0" applyFont="1" applyFill="1" applyBorder="1" applyAlignment="1">
      <alignment horizontal="center" wrapText="1"/>
    </xf>
    <xf numFmtId="0" fontId="22" fillId="0" borderId="0" xfId="0" applyFont="1" applyFill="1" applyAlignment="1">
      <alignment horizontal="left" wrapText="1"/>
    </xf>
    <xf numFmtId="0" fontId="22" fillId="0" borderId="7" xfId="0" applyFont="1" applyBorder="1" applyAlignment="1">
      <alignment horizontal="center" vertical="top" wrapText="1"/>
    </xf>
    <xf numFmtId="0" fontId="22" fillId="0" borderId="47" xfId="0" applyFont="1" applyBorder="1" applyAlignment="1">
      <alignment horizontal="center" vertical="top" wrapText="1"/>
    </xf>
    <xf numFmtId="0" fontId="22" fillId="0" borderId="2" xfId="0" applyFont="1" applyBorder="1" applyAlignment="1">
      <alignment horizontal="center" vertical="top" wrapText="1"/>
    </xf>
    <xf numFmtId="0" fontId="22" fillId="0" borderId="49" xfId="0" applyFont="1" applyBorder="1" applyAlignment="1">
      <alignment horizontal="center" vertical="top"/>
    </xf>
    <xf numFmtId="0" fontId="22" fillId="0" borderId="21" xfId="0" applyFont="1" applyBorder="1" applyAlignment="1">
      <alignment horizontal="center" vertical="top"/>
    </xf>
    <xf numFmtId="0" fontId="22" fillId="0" borderId="1" xfId="0" applyFont="1" applyBorder="1" applyAlignment="1">
      <alignment horizontal="center" vertical="top"/>
    </xf>
    <xf numFmtId="0" fontId="22" fillId="2" borderId="53" xfId="0" applyFont="1" applyFill="1" applyBorder="1" applyAlignment="1">
      <alignment horizontal="right" vertical="top" wrapText="1"/>
    </xf>
    <xf numFmtId="0" fontId="22" fillId="2" borderId="11" xfId="0" applyFont="1" applyFill="1" applyBorder="1" applyAlignment="1">
      <alignment horizontal="right" vertical="top" wrapText="1"/>
    </xf>
    <xf numFmtId="0" fontId="22" fillId="0" borderId="31" xfId="0" applyFont="1" applyBorder="1" applyAlignment="1">
      <alignment horizontal="justify" vertical="center" wrapText="1"/>
    </xf>
    <xf numFmtId="0" fontId="22" fillId="0" borderId="51" xfId="0" applyFont="1" applyBorder="1" applyAlignment="1">
      <alignment horizontal="justify" vertical="center" wrapText="1"/>
    </xf>
    <xf numFmtId="0" fontId="22" fillId="0" borderId="35" xfId="0" applyFont="1" applyBorder="1" applyAlignment="1">
      <alignment horizontal="justify" vertical="center" wrapText="1"/>
    </xf>
    <xf numFmtId="0" fontId="22" fillId="0" borderId="33" xfId="0" applyFont="1" applyBorder="1" applyAlignment="1">
      <alignment horizontal="center" vertical="top"/>
    </xf>
    <xf numFmtId="0" fontId="22" fillId="0" borderId="52" xfId="0" applyFont="1" applyBorder="1" applyAlignment="1">
      <alignment horizontal="center" vertical="top"/>
    </xf>
    <xf numFmtId="0" fontId="22" fillId="0" borderId="37" xfId="0" applyFont="1" applyBorder="1" applyAlignment="1">
      <alignment horizontal="center" vertical="top"/>
    </xf>
    <xf numFmtId="0" fontId="21" fillId="6" borderId="31"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42" xfId="0" applyFont="1" applyFill="1" applyBorder="1" applyAlignment="1">
      <alignment horizontal="center" vertical="center" wrapText="1"/>
    </xf>
    <xf numFmtId="0" fontId="22" fillId="0" borderId="31" xfId="0" applyFont="1" applyBorder="1" applyAlignment="1">
      <alignment horizontal="center" vertical="top" wrapText="1"/>
    </xf>
    <xf numFmtId="0" fontId="22" fillId="0" borderId="51" xfId="0" applyFont="1" applyBorder="1" applyAlignment="1">
      <alignment horizontal="center" vertical="top" wrapText="1"/>
    </xf>
    <xf numFmtId="0" fontId="22" fillId="0" borderId="35" xfId="0" applyFont="1" applyBorder="1" applyAlignment="1">
      <alignment horizontal="center" vertical="top" wrapText="1"/>
    </xf>
    <xf numFmtId="0" fontId="20" fillId="0" borderId="31" xfId="0" applyFont="1" applyBorder="1" applyAlignment="1">
      <alignment horizontal="center" vertical="top" wrapText="1"/>
    </xf>
    <xf numFmtId="0" fontId="20" fillId="0" borderId="51" xfId="0" applyFont="1" applyBorder="1" applyAlignment="1">
      <alignment horizontal="center" vertical="top" wrapText="1"/>
    </xf>
    <xf numFmtId="0" fontId="20" fillId="0" borderId="35" xfId="0" applyFont="1" applyBorder="1" applyAlignment="1">
      <alignment horizontal="center" vertical="top" wrapText="1"/>
    </xf>
    <xf numFmtId="0" fontId="21" fillId="6" borderId="35"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2" fillId="0" borderId="52" xfId="0" applyFont="1" applyBorder="1" applyAlignment="1">
      <alignment horizontal="center"/>
    </xf>
    <xf numFmtId="0" fontId="22" fillId="0" borderId="37" xfId="0" applyFont="1" applyBorder="1" applyAlignment="1">
      <alignment horizontal="center"/>
    </xf>
    <xf numFmtId="0" fontId="22" fillId="0" borderId="72" xfId="0" applyFont="1" applyBorder="1" applyAlignment="1">
      <alignment horizontal="center" vertical="top"/>
    </xf>
    <xf numFmtId="0" fontId="22" fillId="0" borderId="0" xfId="0" applyFont="1" applyAlignment="1">
      <alignment horizontal="center" vertical="top"/>
    </xf>
    <xf numFmtId="0" fontId="22" fillId="0" borderId="46" xfId="0" applyFont="1" applyBorder="1" applyAlignment="1">
      <alignment horizontal="center" vertical="top"/>
    </xf>
    <xf numFmtId="0" fontId="22" fillId="2" borderId="50" xfId="0" applyFont="1" applyFill="1" applyBorder="1" applyAlignment="1">
      <alignment horizontal="right" vertical="top" wrapText="1"/>
    </xf>
    <xf numFmtId="0" fontId="21" fillId="0" borderId="0" xfId="0" applyFont="1" applyAlignment="1">
      <alignment vertical="center" wrapText="1"/>
    </xf>
    <xf numFmtId="0" fontId="22" fillId="0" borderId="0" xfId="0" applyFont="1" applyAlignment="1">
      <alignment vertical="center" wrapText="1"/>
    </xf>
    <xf numFmtId="0" fontId="22" fillId="2" borderId="48" xfId="0" applyFont="1" applyFill="1" applyBorder="1" applyAlignment="1">
      <alignment horizontal="right" vertical="top" wrapText="1"/>
    </xf>
    <xf numFmtId="0" fontId="22" fillId="2" borderId="79" xfId="0" applyFont="1" applyFill="1" applyBorder="1" applyAlignment="1">
      <alignment horizontal="right" vertical="top" wrapText="1"/>
    </xf>
    <xf numFmtId="0" fontId="22" fillId="2" borderId="17" xfId="0" applyFont="1" applyFill="1" applyBorder="1" applyAlignment="1">
      <alignment horizontal="center" vertical="center"/>
    </xf>
    <xf numFmtId="0" fontId="22" fillId="0" borderId="19" xfId="0" applyFont="1" applyBorder="1" applyAlignment="1">
      <alignment horizontal="center" vertical="center"/>
    </xf>
    <xf numFmtId="0" fontId="22" fillId="0" borderId="58" xfId="0" applyFont="1" applyBorder="1" applyAlignment="1">
      <alignment horizontal="center" vertical="center"/>
    </xf>
    <xf numFmtId="0" fontId="21" fillId="6" borderId="54"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0" xfId="0" applyFont="1" applyFill="1" applyAlignment="1">
      <alignment horizontal="center" vertical="center" wrapText="1"/>
    </xf>
    <xf numFmtId="0" fontId="22" fillId="6" borderId="55" xfId="0" applyFont="1" applyFill="1" applyBorder="1" applyAlignment="1">
      <alignment horizontal="center" vertical="center" wrapText="1"/>
    </xf>
    <xf numFmtId="0" fontId="22" fillId="6" borderId="56" xfId="0" applyFont="1" applyFill="1" applyBorder="1" applyAlignment="1">
      <alignment horizontal="center" vertical="center" wrapText="1"/>
    </xf>
    <xf numFmtId="0" fontId="22" fillId="2" borderId="73" xfId="0" applyFont="1" applyFill="1" applyBorder="1" applyAlignment="1">
      <alignment horizontal="right" vertical="top" wrapText="1"/>
    </xf>
    <xf numFmtId="0" fontId="22" fillId="2" borderId="61" xfId="0" applyFont="1" applyFill="1" applyBorder="1" applyAlignment="1">
      <alignment horizontal="right" vertical="top" wrapText="1"/>
    </xf>
    <xf numFmtId="0" fontId="22" fillId="2" borderId="60" xfId="0" applyFont="1" applyFill="1" applyBorder="1" applyAlignment="1">
      <alignment horizontal="right" vertical="top" wrapText="1"/>
    </xf>
    <xf numFmtId="0" fontId="21" fillId="6" borderId="68" xfId="0" applyFont="1" applyFill="1" applyBorder="1" applyAlignment="1">
      <alignment horizontal="center" vertical="center" wrapText="1"/>
    </xf>
    <xf numFmtId="0" fontId="22" fillId="0" borderId="7" xfId="0" applyFont="1" applyBorder="1" applyAlignment="1">
      <alignment horizontal="justify" vertical="center" wrapText="1"/>
    </xf>
    <xf numFmtId="0" fontId="22" fillId="0" borderId="47" xfId="0" applyFont="1" applyBorder="1" applyAlignment="1">
      <alignment horizontal="justify" vertical="center" wrapText="1"/>
    </xf>
    <xf numFmtId="0" fontId="22" fillId="0" borderId="2" xfId="0" applyFont="1" applyBorder="1" applyAlignment="1">
      <alignment horizontal="justify" vertical="center" wrapText="1"/>
    </xf>
    <xf numFmtId="0" fontId="21" fillId="6" borderId="60" xfId="0" applyFont="1" applyFill="1" applyBorder="1" applyAlignment="1">
      <alignment horizontal="center" vertical="top" wrapText="1"/>
    </xf>
    <xf numFmtId="0" fontId="21" fillId="6" borderId="61" xfId="0" applyFont="1" applyFill="1" applyBorder="1" applyAlignment="1">
      <alignment horizontal="center" vertical="top" wrapText="1"/>
    </xf>
    <xf numFmtId="0" fontId="21" fillId="6" borderId="11" xfId="0" applyFont="1" applyFill="1" applyBorder="1" applyAlignment="1">
      <alignment horizontal="center" vertical="top" wrapText="1"/>
    </xf>
    <xf numFmtId="0" fontId="21" fillId="6" borderId="56" xfId="0" applyFont="1" applyFill="1" applyBorder="1" applyAlignment="1">
      <alignment horizontal="center" vertical="top" wrapText="1"/>
    </xf>
    <xf numFmtId="0" fontId="21" fillId="6" borderId="5"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16" xfId="0" applyFont="1" applyFill="1" applyBorder="1" applyAlignment="1">
      <alignment horizontal="center" vertical="top" wrapText="1"/>
    </xf>
    <xf numFmtId="0" fontId="21" fillId="6" borderId="59" xfId="0" applyFont="1" applyFill="1" applyBorder="1" applyAlignment="1">
      <alignment horizontal="center" vertical="top" wrapText="1"/>
    </xf>
    <xf numFmtId="0" fontId="21" fillId="6" borderId="4" xfId="0" applyFont="1" applyFill="1" applyBorder="1" applyAlignment="1">
      <alignment horizontal="center" vertical="top" wrapText="1"/>
    </xf>
    <xf numFmtId="0" fontId="21" fillId="6" borderId="54" xfId="0" applyFont="1" applyFill="1" applyBorder="1" applyAlignment="1">
      <alignment horizontal="center" vertical="top" wrapText="1"/>
    </xf>
    <xf numFmtId="0" fontId="21" fillId="6" borderId="53" xfId="0" applyFont="1" applyFill="1" applyBorder="1" applyAlignment="1">
      <alignment horizontal="center" vertical="top" wrapText="1"/>
    </xf>
    <xf numFmtId="0" fontId="22" fillId="2" borderId="56" xfId="0" applyFont="1" applyFill="1" applyBorder="1" applyAlignment="1">
      <alignment horizontal="center" vertical="top" wrapText="1"/>
    </xf>
    <xf numFmtId="0" fontId="22" fillId="2" borderId="5" xfId="0" applyFont="1" applyFill="1" applyBorder="1" applyAlignment="1">
      <alignment horizontal="center" vertical="top" wrapText="1"/>
    </xf>
    <xf numFmtId="0" fontId="22" fillId="2" borderId="3" xfId="0" applyFont="1" applyFill="1" applyBorder="1" applyAlignment="1">
      <alignment horizontal="center" vertical="top" wrapText="1"/>
    </xf>
    <xf numFmtId="0" fontId="21" fillId="6" borderId="53"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7" borderId="53" xfId="0" applyFont="1" applyFill="1" applyBorder="1" applyAlignment="1">
      <alignment horizontal="center" vertical="top" wrapText="1"/>
    </xf>
    <xf numFmtId="0" fontId="21" fillId="7" borderId="50" xfId="0" applyFont="1" applyFill="1" applyBorder="1" applyAlignment="1">
      <alignment horizontal="center" vertical="top" wrapText="1"/>
    </xf>
    <xf numFmtId="0" fontId="21" fillId="7" borderId="62" xfId="0" applyFont="1" applyFill="1" applyBorder="1" applyAlignment="1">
      <alignment horizontal="center" wrapText="1"/>
    </xf>
    <xf numFmtId="0" fontId="21" fillId="7" borderId="63" xfId="0" applyFont="1" applyFill="1" applyBorder="1" applyAlignment="1">
      <alignment horizontal="center" wrapText="1"/>
    </xf>
    <xf numFmtId="0" fontId="21" fillId="7" borderId="64" xfId="0" applyFont="1" applyFill="1" applyBorder="1" applyAlignment="1">
      <alignment horizontal="center" wrapText="1"/>
    </xf>
    <xf numFmtId="0" fontId="21" fillId="7" borderId="65" xfId="0" applyFont="1" applyFill="1" applyBorder="1" applyAlignment="1">
      <alignment horizontal="center" wrapText="1"/>
    </xf>
    <xf numFmtId="0" fontId="21" fillId="7" borderId="59" xfId="0" applyFont="1" applyFill="1" applyBorder="1" applyAlignment="1">
      <alignment horizontal="center" wrapText="1"/>
    </xf>
    <xf numFmtId="0" fontId="21" fillId="7" borderId="66" xfId="0" applyFont="1" applyFill="1" applyBorder="1" applyAlignment="1">
      <alignment horizontal="center" wrapText="1"/>
    </xf>
    <xf numFmtId="0" fontId="21" fillId="7" borderId="57" xfId="0" applyFont="1" applyFill="1" applyBorder="1" applyAlignment="1">
      <alignment horizontal="center" wrapText="1"/>
    </xf>
    <xf numFmtId="0" fontId="21" fillId="7" borderId="5" xfId="0" applyFont="1" applyFill="1" applyBorder="1" applyAlignment="1">
      <alignment horizontal="center" wrapText="1"/>
    </xf>
    <xf numFmtId="0" fontId="21" fillId="7" borderId="67" xfId="0" applyFont="1" applyFill="1" applyBorder="1" applyAlignment="1">
      <alignment horizontal="center" wrapText="1"/>
    </xf>
    <xf numFmtId="0" fontId="21" fillId="7" borderId="14" xfId="0" applyFont="1" applyFill="1" applyBorder="1" applyAlignment="1">
      <alignment horizontal="center" wrapText="1"/>
    </xf>
    <xf numFmtId="0" fontId="21" fillId="7" borderId="3" xfId="0" applyFont="1" applyFill="1" applyBorder="1" applyAlignment="1">
      <alignment horizontal="center" vertical="top" wrapText="1"/>
    </xf>
    <xf numFmtId="0" fontId="21" fillId="7" borderId="13" xfId="0" applyFont="1" applyFill="1" applyBorder="1" applyAlignment="1">
      <alignment horizontal="center" vertical="top" wrapText="1"/>
    </xf>
    <xf numFmtId="0" fontId="22" fillId="7" borderId="15" xfId="0" applyFont="1" applyFill="1" applyBorder="1"/>
    <xf numFmtId="0" fontId="22" fillId="7" borderId="6" xfId="0" applyFont="1" applyFill="1" applyBorder="1"/>
    <xf numFmtId="0" fontId="21" fillId="7" borderId="15" xfId="0" applyFont="1" applyFill="1" applyBorder="1" applyAlignment="1">
      <alignment horizontal="center" vertical="top" wrapText="1"/>
    </xf>
    <xf numFmtId="0" fontId="22" fillId="2" borderId="59"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53" xfId="0" applyFont="1" applyFill="1" applyBorder="1" applyAlignment="1">
      <alignment horizontal="center" vertical="top" wrapText="1"/>
    </xf>
    <xf numFmtId="0" fontId="22" fillId="2" borderId="22" xfId="0" applyFont="1" applyFill="1" applyBorder="1" applyAlignment="1">
      <alignment horizontal="right" vertical="top" wrapText="1"/>
    </xf>
    <xf numFmtId="0" fontId="22" fillId="2" borderId="77" xfId="0" applyFont="1" applyFill="1" applyBorder="1" applyAlignment="1">
      <alignment horizontal="right" vertical="top" wrapText="1"/>
    </xf>
    <xf numFmtId="0" fontId="22" fillId="2" borderId="7" xfId="0" applyFont="1" applyFill="1" applyBorder="1" applyAlignment="1">
      <alignment horizontal="center" vertical="top" wrapText="1"/>
    </xf>
    <xf numFmtId="0" fontId="22" fillId="2" borderId="47"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5" borderId="16" xfId="0" applyFont="1" applyFill="1" applyBorder="1" applyAlignment="1">
      <alignment horizontal="center" vertical="top" wrapText="1"/>
    </xf>
    <xf numFmtId="0" fontId="22" fillId="5" borderId="59" xfId="0" applyFont="1" applyFill="1" applyBorder="1" applyAlignment="1">
      <alignment horizontal="center" vertical="top" wrapText="1"/>
    </xf>
    <xf numFmtId="0" fontId="22" fillId="5" borderId="4" xfId="0" applyFont="1" applyFill="1" applyBorder="1" applyAlignment="1">
      <alignment horizontal="center" vertical="top" wrapText="1"/>
    </xf>
    <xf numFmtId="0" fontId="22" fillId="2" borderId="16"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35" fillId="0" borderId="0" xfId="0" applyFont="1" applyAlignment="1">
      <alignment vertical="center" wrapText="1"/>
    </xf>
    <xf numFmtId="0" fontId="26" fillId="0" borderId="0" xfId="0" applyFont="1" applyAlignment="1">
      <alignment vertical="center" wrapText="1"/>
    </xf>
  </cellXfs>
  <cellStyles count="8">
    <cellStyle name="Normal" xfId="4"/>
    <cellStyle name="Гиперссылка" xfId="2" builtinId="8"/>
    <cellStyle name="Обычный" xfId="0" builtinId="0"/>
    <cellStyle name="Обычный 2" xfId="1"/>
    <cellStyle name="Обычный 2 2" xfId="5"/>
    <cellStyle name="Обычный 3" xfId="3"/>
    <cellStyle name="Обычный 3 2" xfId="7"/>
    <cellStyle name="Обычный 5" xfId="6"/>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3.bin"/><Relationship Id="rId1" Type="http://schemas.openxmlformats.org/officeDocument/2006/relationships/hyperlink" Target="http://www.tepen.ru/" TargetMode="External"/><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hyperlink" Target="https://mpei.ru/Structure/Universe/ire/structure/ntme" TargetMode="External"/></Relationships>
</file>

<file path=xl/worksheets/_rels/sheet2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35"/>
  <sheetViews>
    <sheetView topLeftCell="A4" zoomScale="62" zoomScaleNormal="62" workbookViewId="0">
      <selection activeCell="B12" sqref="B12:B15"/>
    </sheetView>
  </sheetViews>
  <sheetFormatPr defaultRowHeight="12.75" x14ac:dyDescent="0.2"/>
  <cols>
    <col min="1" max="1" width="12" customWidth="1"/>
    <col min="2" max="2" width="44.42578125" customWidth="1"/>
    <col min="3" max="3" width="24.5703125" customWidth="1"/>
    <col min="4" max="4" width="23.85546875" customWidth="1"/>
    <col min="5" max="5" width="21.5703125" customWidth="1"/>
    <col min="6" max="6" width="22.5703125" customWidth="1"/>
  </cols>
  <sheetData>
    <row r="1" spans="1:6" ht="15" x14ac:dyDescent="0.25">
      <c r="A1" s="18" t="s">
        <v>797</v>
      </c>
      <c r="B1" s="19"/>
      <c r="C1" s="19"/>
      <c r="D1" s="19"/>
      <c r="E1" s="19"/>
      <c r="F1" s="19"/>
    </row>
    <row r="2" spans="1:6" ht="15.75" thickBot="1" x14ac:dyDescent="0.3">
      <c r="A2" s="19"/>
      <c r="B2" s="19"/>
      <c r="C2" s="19"/>
      <c r="D2" s="19"/>
      <c r="E2" s="19"/>
      <c r="F2" s="19"/>
    </row>
    <row r="3" spans="1:6" ht="30.75" thickBot="1" x14ac:dyDescent="0.25">
      <c r="A3" s="226" t="s">
        <v>236</v>
      </c>
      <c r="B3" s="227" t="s">
        <v>280</v>
      </c>
      <c r="C3" s="227" t="s">
        <v>3</v>
      </c>
      <c r="D3" s="227" t="s">
        <v>315</v>
      </c>
      <c r="E3" s="227" t="s">
        <v>4</v>
      </c>
      <c r="F3" s="228" t="s">
        <v>5</v>
      </c>
    </row>
    <row r="4" spans="1:6" ht="15" x14ac:dyDescent="0.25">
      <c r="A4" s="813" t="s">
        <v>61</v>
      </c>
      <c r="B4" s="814" t="s">
        <v>111</v>
      </c>
      <c r="C4" s="815" t="s">
        <v>6</v>
      </c>
      <c r="D4" s="383" t="s">
        <v>1440</v>
      </c>
      <c r="E4" s="478">
        <v>78.133333333333297</v>
      </c>
      <c r="F4" s="384">
        <v>42</v>
      </c>
    </row>
    <row r="5" spans="1:6" ht="15" x14ac:dyDescent="0.25">
      <c r="A5" s="807"/>
      <c r="B5" s="809"/>
      <c r="C5" s="811"/>
      <c r="D5" s="361" t="s">
        <v>1441</v>
      </c>
      <c r="E5" s="479">
        <v>76.047945205479493</v>
      </c>
      <c r="F5" s="189">
        <v>39</v>
      </c>
    </row>
    <row r="6" spans="1:6" ht="15" x14ac:dyDescent="0.25">
      <c r="A6" s="807"/>
      <c r="B6" s="809"/>
      <c r="C6" s="811"/>
      <c r="D6" s="361" t="s">
        <v>1442</v>
      </c>
      <c r="E6" s="479">
        <v>83.1292517006803</v>
      </c>
      <c r="F6" s="189">
        <v>51</v>
      </c>
    </row>
    <row r="7" spans="1:6" ht="15" x14ac:dyDescent="0.25">
      <c r="A7" s="807"/>
      <c r="B7" s="809"/>
      <c r="C7" s="811"/>
      <c r="D7" s="361" t="s">
        <v>1393</v>
      </c>
      <c r="E7" s="479">
        <v>74.218181818181804</v>
      </c>
      <c r="F7" s="189">
        <v>40</v>
      </c>
    </row>
    <row r="8" spans="1:6" ht="15" x14ac:dyDescent="0.25">
      <c r="A8" s="807" t="s">
        <v>62</v>
      </c>
      <c r="B8" s="809" t="s">
        <v>123</v>
      </c>
      <c r="C8" s="811" t="s">
        <v>6</v>
      </c>
      <c r="D8" s="361" t="s">
        <v>1440</v>
      </c>
      <c r="E8" s="479">
        <v>72.355072463768096</v>
      </c>
      <c r="F8" s="189">
        <v>42</v>
      </c>
    </row>
    <row r="9" spans="1:6" ht="15" x14ac:dyDescent="0.25">
      <c r="A9" s="807"/>
      <c r="B9" s="809"/>
      <c r="C9" s="811"/>
      <c r="D9" s="361" t="s">
        <v>1441</v>
      </c>
      <c r="E9" s="479">
        <v>68.274949083503103</v>
      </c>
      <c r="F9" s="189">
        <v>39</v>
      </c>
    </row>
    <row r="10" spans="1:6" ht="15" x14ac:dyDescent="0.25">
      <c r="A10" s="807"/>
      <c r="B10" s="809"/>
      <c r="C10" s="811"/>
      <c r="D10" s="361" t="s">
        <v>1442</v>
      </c>
      <c r="E10" s="479">
        <v>78.231237322515199</v>
      </c>
      <c r="F10" s="189">
        <v>43</v>
      </c>
    </row>
    <row r="11" spans="1:6" ht="15" x14ac:dyDescent="0.25">
      <c r="A11" s="807"/>
      <c r="B11" s="809"/>
      <c r="C11" s="811"/>
      <c r="D11" s="361" t="s">
        <v>1393</v>
      </c>
      <c r="E11" s="479">
        <v>63.413548387096803</v>
      </c>
      <c r="F11" s="189">
        <v>36</v>
      </c>
    </row>
    <row r="12" spans="1:6" ht="15" x14ac:dyDescent="0.25">
      <c r="A12" s="807" t="s">
        <v>63</v>
      </c>
      <c r="B12" s="809" t="s">
        <v>170</v>
      </c>
      <c r="C12" s="811" t="s">
        <v>6</v>
      </c>
      <c r="D12" s="361"/>
      <c r="E12" s="479"/>
      <c r="F12" s="189"/>
    </row>
    <row r="13" spans="1:6" ht="15" x14ac:dyDescent="0.25">
      <c r="A13" s="807"/>
      <c r="B13" s="809"/>
      <c r="C13" s="811"/>
      <c r="D13" s="361"/>
      <c r="E13" s="479"/>
      <c r="F13" s="189"/>
    </row>
    <row r="14" spans="1:6" ht="15" x14ac:dyDescent="0.25">
      <c r="A14" s="807"/>
      <c r="B14" s="809"/>
      <c r="C14" s="811"/>
      <c r="D14" s="361"/>
      <c r="E14" s="479"/>
      <c r="F14" s="189"/>
    </row>
    <row r="15" spans="1:6" ht="15" x14ac:dyDescent="0.25">
      <c r="A15" s="807"/>
      <c r="B15" s="809"/>
      <c r="C15" s="811"/>
      <c r="D15" s="361"/>
      <c r="E15" s="479"/>
      <c r="F15" s="189"/>
    </row>
    <row r="16" spans="1:6" ht="15" x14ac:dyDescent="0.25">
      <c r="A16" s="807" t="s">
        <v>64</v>
      </c>
      <c r="B16" s="809" t="s">
        <v>183</v>
      </c>
      <c r="C16" s="811" t="s">
        <v>6</v>
      </c>
      <c r="D16" s="361"/>
      <c r="E16" s="479"/>
      <c r="F16" s="189"/>
    </row>
    <row r="17" spans="1:6" ht="15" x14ac:dyDescent="0.25">
      <c r="A17" s="807"/>
      <c r="B17" s="809"/>
      <c r="C17" s="811"/>
      <c r="D17" s="361"/>
      <c r="E17" s="479"/>
      <c r="F17" s="189"/>
    </row>
    <row r="18" spans="1:6" ht="15" x14ac:dyDescent="0.25">
      <c r="A18" s="807"/>
      <c r="B18" s="809"/>
      <c r="C18" s="811"/>
      <c r="D18" s="361"/>
      <c r="E18" s="479"/>
      <c r="F18" s="189"/>
    </row>
    <row r="19" spans="1:6" ht="15" x14ac:dyDescent="0.25">
      <c r="A19" s="807"/>
      <c r="B19" s="809"/>
      <c r="C19" s="811"/>
      <c r="D19" s="361"/>
      <c r="E19" s="479"/>
      <c r="F19" s="189"/>
    </row>
    <row r="20" spans="1:6" ht="15" x14ac:dyDescent="0.25">
      <c r="A20" s="807" t="s">
        <v>65</v>
      </c>
      <c r="B20" s="809" t="s">
        <v>186</v>
      </c>
      <c r="C20" s="811" t="s">
        <v>6</v>
      </c>
      <c r="D20" s="361" t="s">
        <v>1443</v>
      </c>
      <c r="E20" s="479">
        <v>61.026315789473699</v>
      </c>
      <c r="F20" s="189">
        <v>40</v>
      </c>
    </row>
    <row r="21" spans="1:6" ht="15" x14ac:dyDescent="0.25">
      <c r="A21" s="807"/>
      <c r="B21" s="809"/>
      <c r="C21" s="811"/>
      <c r="D21" s="361" t="s">
        <v>1441</v>
      </c>
      <c r="E21" s="479">
        <v>55.605839416058402</v>
      </c>
      <c r="F21" s="189">
        <v>39</v>
      </c>
    </row>
    <row r="22" spans="1:6" ht="15" x14ac:dyDescent="0.25">
      <c r="A22" s="807"/>
      <c r="B22" s="809"/>
      <c r="C22" s="811"/>
      <c r="D22" s="361" t="s">
        <v>1444</v>
      </c>
      <c r="E22" s="479">
        <v>61.878612716763001</v>
      </c>
      <c r="F22" s="189">
        <v>44</v>
      </c>
    </row>
    <row r="23" spans="1:6" ht="15" x14ac:dyDescent="0.25">
      <c r="A23" s="807"/>
      <c r="B23" s="809"/>
      <c r="C23" s="811"/>
      <c r="D23" s="361" t="s">
        <v>1442</v>
      </c>
      <c r="E23" s="479">
        <v>75.2457142857143</v>
      </c>
      <c r="F23" s="189">
        <v>45</v>
      </c>
    </row>
    <row r="24" spans="1:6" ht="15" x14ac:dyDescent="0.25">
      <c r="A24" s="807" t="s">
        <v>66</v>
      </c>
      <c r="B24" s="809" t="s">
        <v>201</v>
      </c>
      <c r="C24" s="811" t="s">
        <v>6</v>
      </c>
      <c r="D24" s="361"/>
      <c r="E24" s="479"/>
      <c r="F24" s="189"/>
    </row>
    <row r="25" spans="1:6" ht="15" x14ac:dyDescent="0.25">
      <c r="A25" s="807"/>
      <c r="B25" s="809"/>
      <c r="C25" s="811"/>
      <c r="D25" s="361"/>
      <c r="E25" s="479"/>
      <c r="F25" s="189"/>
    </row>
    <row r="26" spans="1:6" ht="15" x14ac:dyDescent="0.25">
      <c r="A26" s="807"/>
      <c r="B26" s="809"/>
      <c r="C26" s="811"/>
      <c r="D26" s="361"/>
      <c r="E26" s="479"/>
      <c r="F26" s="189"/>
    </row>
    <row r="27" spans="1:6" ht="15" x14ac:dyDescent="0.25">
      <c r="A27" s="807"/>
      <c r="B27" s="809"/>
      <c r="C27" s="811"/>
      <c r="D27" s="361"/>
      <c r="E27" s="479"/>
      <c r="F27" s="189"/>
    </row>
    <row r="28" spans="1:6" ht="15" x14ac:dyDescent="0.25">
      <c r="A28" s="807" t="s">
        <v>67</v>
      </c>
      <c r="B28" s="809" t="s">
        <v>203</v>
      </c>
      <c r="C28" s="811" t="s">
        <v>6</v>
      </c>
      <c r="D28" s="361" t="s">
        <v>1443</v>
      </c>
      <c r="E28" s="479">
        <v>77.4444444444444</v>
      </c>
      <c r="F28" s="189">
        <v>61</v>
      </c>
    </row>
    <row r="29" spans="1:6" ht="15" x14ac:dyDescent="0.25">
      <c r="A29" s="807"/>
      <c r="B29" s="809"/>
      <c r="C29" s="811"/>
      <c r="D29" s="361" t="s">
        <v>1383</v>
      </c>
      <c r="E29" s="479">
        <v>60.4444444444444</v>
      </c>
      <c r="F29" s="189">
        <v>48</v>
      </c>
    </row>
    <row r="30" spans="1:6" ht="15" x14ac:dyDescent="0.25">
      <c r="A30" s="807"/>
      <c r="B30" s="809"/>
      <c r="C30" s="811"/>
      <c r="D30" s="361" t="s">
        <v>1442</v>
      </c>
      <c r="E30" s="479">
        <v>79.4444444444444</v>
      </c>
      <c r="F30" s="189">
        <v>67</v>
      </c>
    </row>
    <row r="31" spans="1:6" ht="15" x14ac:dyDescent="0.25">
      <c r="A31" s="807"/>
      <c r="B31" s="809"/>
      <c r="C31" s="811"/>
      <c r="D31" s="361"/>
      <c r="E31" s="479"/>
      <c r="F31" s="189"/>
    </row>
    <row r="32" spans="1:6" ht="15" x14ac:dyDescent="0.25">
      <c r="A32" s="807" t="s">
        <v>68</v>
      </c>
      <c r="B32" s="809" t="s">
        <v>214</v>
      </c>
      <c r="C32" s="811" t="s">
        <v>6</v>
      </c>
      <c r="D32" s="361" t="s">
        <v>1445</v>
      </c>
      <c r="E32" s="479">
        <v>70.125</v>
      </c>
      <c r="F32" s="189">
        <v>54</v>
      </c>
    </row>
    <row r="33" spans="1:6" ht="15" x14ac:dyDescent="0.25">
      <c r="A33" s="807"/>
      <c r="B33" s="809"/>
      <c r="C33" s="811"/>
      <c r="D33" s="361" t="s">
        <v>1442</v>
      </c>
      <c r="E33" s="479">
        <v>74.75</v>
      </c>
      <c r="F33" s="189">
        <v>56</v>
      </c>
    </row>
    <row r="34" spans="1:6" ht="15" x14ac:dyDescent="0.25">
      <c r="A34" s="807"/>
      <c r="B34" s="809"/>
      <c r="C34" s="811"/>
      <c r="D34" s="361"/>
      <c r="E34" s="479"/>
      <c r="F34" s="189"/>
    </row>
    <row r="35" spans="1:6" ht="15.75" thickBot="1" x14ac:dyDescent="0.3">
      <c r="A35" s="808"/>
      <c r="B35" s="810"/>
      <c r="C35" s="812"/>
      <c r="D35" s="385"/>
      <c r="E35" s="480"/>
      <c r="F35" s="159"/>
    </row>
  </sheetData>
  <protectedRanges>
    <protectedRange sqref="D4:F35" name="ди810_2"/>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5"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7"/>
  <sheetViews>
    <sheetView topLeftCell="B1" zoomScale="60" zoomScaleNormal="60" workbookViewId="0">
      <selection activeCell="C23" sqref="C23"/>
    </sheetView>
  </sheetViews>
  <sheetFormatPr defaultRowHeight="12.75" x14ac:dyDescent="0.2"/>
  <cols>
    <col min="1" max="1" width="13.85546875" customWidth="1"/>
    <col min="2" max="2" width="96.5703125" customWidth="1"/>
    <col min="3" max="3" width="29.7109375" style="17" customWidth="1"/>
  </cols>
  <sheetData>
    <row r="1" spans="1:5" s="3" customFormat="1" ht="18" x14ac:dyDescent="0.25">
      <c r="A1" s="18" t="s">
        <v>798</v>
      </c>
      <c r="B1" s="19"/>
      <c r="C1" s="48"/>
      <c r="D1" s="19"/>
    </row>
    <row r="2" spans="1:5" ht="15.75" thickBot="1" x14ac:dyDescent="0.3">
      <c r="A2" s="19"/>
      <c r="B2" s="19"/>
      <c r="C2" s="48"/>
      <c r="D2" s="19"/>
    </row>
    <row r="3" spans="1:5" ht="15.75" thickBot="1" x14ac:dyDescent="0.3">
      <c r="A3" s="219" t="s">
        <v>236</v>
      </c>
      <c r="B3" s="220" t="s">
        <v>1</v>
      </c>
      <c r="C3" s="221" t="s">
        <v>771</v>
      </c>
      <c r="D3" s="19"/>
    </row>
    <row r="4" spans="1:5" ht="45" x14ac:dyDescent="0.25">
      <c r="A4" s="151" t="s">
        <v>333</v>
      </c>
      <c r="B4" s="152" t="s">
        <v>415</v>
      </c>
      <c r="C4" s="530">
        <f>3693112.8+842169.32+2368373.48+26469.52+230859.13+190491.14+38528.376</f>
        <v>7390003.7659999989</v>
      </c>
      <c r="D4" s="19"/>
    </row>
    <row r="5" spans="1:5" ht="15" x14ac:dyDescent="0.25">
      <c r="A5" s="154" t="s">
        <v>334</v>
      </c>
      <c r="B5" s="148" t="s">
        <v>286</v>
      </c>
      <c r="C5" s="569">
        <v>3415665.2</v>
      </c>
      <c r="D5" s="19"/>
    </row>
    <row r="6" spans="1:5" ht="15" x14ac:dyDescent="0.25">
      <c r="A6" s="154" t="s">
        <v>395</v>
      </c>
      <c r="B6" s="148" t="s">
        <v>41</v>
      </c>
      <c r="C6" s="569">
        <f>10464.7+387379.6</f>
        <v>397844.3</v>
      </c>
      <c r="D6" s="19"/>
    </row>
    <row r="7" spans="1:5" ht="15" x14ac:dyDescent="0.25">
      <c r="A7" s="154" t="s">
        <v>396</v>
      </c>
      <c r="B7" s="148" t="s">
        <v>287</v>
      </c>
      <c r="C7" s="569">
        <v>1541335.5</v>
      </c>
      <c r="D7" s="19"/>
    </row>
    <row r="8" spans="1:5" ht="15" x14ac:dyDescent="0.25">
      <c r="A8" s="154" t="s">
        <v>397</v>
      </c>
      <c r="B8" s="148" t="s">
        <v>292</v>
      </c>
      <c r="C8" s="569">
        <v>49778.43</v>
      </c>
      <c r="D8" s="19"/>
    </row>
    <row r="9" spans="1:5" ht="15" x14ac:dyDescent="0.25">
      <c r="A9" s="380" t="s">
        <v>398</v>
      </c>
      <c r="B9" s="216" t="s">
        <v>595</v>
      </c>
      <c r="C9" s="569"/>
      <c r="D9" s="19"/>
    </row>
    <row r="10" spans="1:5" ht="15" x14ac:dyDescent="0.25">
      <c r="A10" s="380" t="s">
        <v>407</v>
      </c>
      <c r="B10" s="215" t="s">
        <v>335</v>
      </c>
      <c r="C10" s="569">
        <v>126</v>
      </c>
      <c r="D10" s="19"/>
    </row>
    <row r="11" spans="1:5" ht="15" x14ac:dyDescent="0.25">
      <c r="A11" s="380" t="s">
        <v>408</v>
      </c>
      <c r="B11" s="215" t="s">
        <v>336</v>
      </c>
      <c r="C11" s="569">
        <v>298305.5</v>
      </c>
      <c r="D11" s="19"/>
    </row>
    <row r="12" spans="1:5" ht="15" x14ac:dyDescent="0.25">
      <c r="A12" s="380" t="s">
        <v>409</v>
      </c>
      <c r="B12" s="215" t="s">
        <v>601</v>
      </c>
      <c r="C12" s="569">
        <v>88</v>
      </c>
      <c r="D12" s="19"/>
    </row>
    <row r="13" spans="1:5" ht="15" x14ac:dyDescent="0.25">
      <c r="A13" s="380" t="s">
        <v>410</v>
      </c>
      <c r="B13" s="215" t="s">
        <v>600</v>
      </c>
      <c r="C13" s="569">
        <v>74424.5</v>
      </c>
      <c r="D13" s="19"/>
    </row>
    <row r="14" spans="1:5" ht="15" x14ac:dyDescent="0.25">
      <c r="A14" s="380" t="s">
        <v>411</v>
      </c>
      <c r="B14" s="215" t="s">
        <v>602</v>
      </c>
      <c r="C14" s="569">
        <v>26</v>
      </c>
      <c r="D14" s="19"/>
    </row>
    <row r="15" spans="1:5" ht="18.75" customHeight="1" x14ac:dyDescent="0.25">
      <c r="A15" s="380" t="s">
        <v>412</v>
      </c>
      <c r="B15" s="215" t="s">
        <v>603</v>
      </c>
      <c r="C15" s="569">
        <v>103350</v>
      </c>
      <c r="D15" s="19"/>
      <c r="E15" s="191"/>
    </row>
    <row r="16" spans="1:5" ht="18.75" customHeight="1" x14ac:dyDescent="0.25">
      <c r="A16" s="380" t="s">
        <v>413</v>
      </c>
      <c r="B16" s="280" t="s">
        <v>596</v>
      </c>
      <c r="C16" s="569"/>
      <c r="D16" s="19"/>
      <c r="E16" s="191"/>
    </row>
    <row r="17" spans="1:5" ht="18.75" customHeight="1" x14ac:dyDescent="0.25">
      <c r="A17" s="380" t="s">
        <v>414</v>
      </c>
      <c r="B17" s="280" t="s">
        <v>597</v>
      </c>
      <c r="C17" s="569"/>
      <c r="D17" s="19"/>
      <c r="E17" s="191"/>
    </row>
    <row r="18" spans="1:5" ht="15" x14ac:dyDescent="0.25">
      <c r="A18" s="380" t="s">
        <v>598</v>
      </c>
      <c r="B18" s="215" t="s">
        <v>604</v>
      </c>
      <c r="C18" s="569"/>
      <c r="D18" s="19"/>
    </row>
    <row r="19" spans="1:5" ht="15" x14ac:dyDescent="0.25">
      <c r="A19" s="380" t="s">
        <v>599</v>
      </c>
      <c r="B19" s="215" t="s">
        <v>337</v>
      </c>
      <c r="C19" s="569"/>
      <c r="D19" s="19"/>
    </row>
    <row r="20" spans="1:5" ht="15" x14ac:dyDescent="0.25">
      <c r="A20" s="380" t="s">
        <v>406</v>
      </c>
      <c r="B20" s="217" t="s">
        <v>291</v>
      </c>
      <c r="C20" s="569">
        <v>754021.2</v>
      </c>
      <c r="D20" s="19"/>
    </row>
    <row r="21" spans="1:5" ht="15" x14ac:dyDescent="0.25">
      <c r="A21" s="154" t="s">
        <v>399</v>
      </c>
      <c r="B21" s="148" t="s">
        <v>39</v>
      </c>
      <c r="C21" s="569"/>
      <c r="D21" s="19"/>
    </row>
    <row r="22" spans="1:5" ht="15" x14ac:dyDescent="0.25">
      <c r="A22" s="195" t="s">
        <v>400</v>
      </c>
      <c r="B22" s="148" t="s">
        <v>290</v>
      </c>
      <c r="C22" s="569">
        <v>115159.8</v>
      </c>
      <c r="D22" s="19"/>
    </row>
    <row r="23" spans="1:5" ht="15" x14ac:dyDescent="0.25">
      <c r="A23" s="154" t="s">
        <v>401</v>
      </c>
      <c r="B23" s="148" t="s">
        <v>40</v>
      </c>
      <c r="C23" s="569">
        <v>16557.37</v>
      </c>
      <c r="D23" s="19"/>
    </row>
    <row r="24" spans="1:5" ht="15" x14ac:dyDescent="0.25">
      <c r="A24" s="416" t="s">
        <v>402</v>
      </c>
      <c r="B24" s="410" t="s">
        <v>799</v>
      </c>
      <c r="C24" s="570">
        <v>271570.37800000003</v>
      </c>
      <c r="D24" s="19"/>
    </row>
    <row r="25" spans="1:5" ht="15" x14ac:dyDescent="0.25">
      <c r="A25" s="417" t="s">
        <v>403</v>
      </c>
      <c r="B25" s="148" t="s">
        <v>289</v>
      </c>
      <c r="C25" s="569"/>
      <c r="D25" s="19"/>
    </row>
    <row r="26" spans="1:5" ht="30" x14ac:dyDescent="0.25">
      <c r="A26" s="417" t="s">
        <v>404</v>
      </c>
      <c r="B26" s="148" t="s">
        <v>288</v>
      </c>
      <c r="C26" s="569"/>
      <c r="D26" s="19"/>
    </row>
    <row r="27" spans="1:5" ht="15" x14ac:dyDescent="0.25">
      <c r="A27" s="417" t="s">
        <v>405</v>
      </c>
      <c r="B27" s="148" t="s">
        <v>293</v>
      </c>
      <c r="C27" s="569">
        <v>14520.33</v>
      </c>
      <c r="D27" s="19"/>
    </row>
    <row r="28" spans="1:5" ht="15" x14ac:dyDescent="0.25">
      <c r="A28" s="417" t="s">
        <v>427</v>
      </c>
      <c r="B28" s="148" t="s">
        <v>294</v>
      </c>
      <c r="C28" s="569">
        <v>36835.5</v>
      </c>
      <c r="D28" s="19"/>
    </row>
    <row r="29" spans="1:5" ht="30" x14ac:dyDescent="0.25">
      <c r="A29" s="417" t="s">
        <v>428</v>
      </c>
      <c r="B29" s="148" t="s">
        <v>295</v>
      </c>
      <c r="C29" s="569">
        <v>23815.59</v>
      </c>
      <c r="D29" s="19"/>
    </row>
    <row r="30" spans="1:5" ht="15" x14ac:dyDescent="0.25">
      <c r="A30" s="417" t="s">
        <v>759</v>
      </c>
      <c r="B30" s="148" t="s">
        <v>296</v>
      </c>
      <c r="C30" s="569">
        <v>240.63</v>
      </c>
      <c r="D30" s="19"/>
    </row>
    <row r="31" spans="1:5" ht="15" x14ac:dyDescent="0.25">
      <c r="A31" s="417" t="s">
        <v>429</v>
      </c>
      <c r="B31" s="148" t="s">
        <v>297</v>
      </c>
      <c r="C31" s="569">
        <v>18096</v>
      </c>
      <c r="D31" s="19"/>
    </row>
    <row r="32" spans="1:5" ht="15" x14ac:dyDescent="0.25">
      <c r="A32" s="417" t="s">
        <v>430</v>
      </c>
      <c r="B32" s="148" t="s">
        <v>800</v>
      </c>
      <c r="C32" s="274"/>
      <c r="D32" s="19"/>
    </row>
    <row r="33" spans="1:4" ht="15" x14ac:dyDescent="0.25">
      <c r="A33" s="154" t="s">
        <v>431</v>
      </c>
      <c r="B33" s="218" t="s">
        <v>801</v>
      </c>
      <c r="C33" s="274"/>
      <c r="D33" s="19"/>
    </row>
    <row r="34" spans="1:4" ht="15" x14ac:dyDescent="0.25">
      <c r="A34" s="154" t="s">
        <v>432</v>
      </c>
      <c r="B34" s="218" t="s">
        <v>234</v>
      </c>
      <c r="C34" s="274"/>
      <c r="D34" s="19"/>
    </row>
    <row r="35" spans="1:4" ht="15" x14ac:dyDescent="0.25">
      <c r="A35" s="154" t="s">
        <v>760</v>
      </c>
      <c r="B35" s="148" t="s">
        <v>298</v>
      </c>
      <c r="C35" s="571">
        <v>1189000000000</v>
      </c>
      <c r="D35" s="19"/>
    </row>
    <row r="36" spans="1:4" ht="15" x14ac:dyDescent="0.25">
      <c r="A36" s="154" t="s">
        <v>761</v>
      </c>
      <c r="B36" s="149" t="s">
        <v>235</v>
      </c>
      <c r="C36" s="759">
        <v>281000000000</v>
      </c>
      <c r="D36" s="19"/>
    </row>
    <row r="37" spans="1:4" ht="15.75" thickBot="1" x14ac:dyDescent="0.3">
      <c r="A37" s="375" t="s">
        <v>762</v>
      </c>
      <c r="B37" s="381" t="s">
        <v>106</v>
      </c>
      <c r="C37" s="382"/>
      <c r="D37" s="19"/>
    </row>
  </sheetData>
  <protectedRanges>
    <protectedRange sqref="C24" name="ди92_1_1_1"/>
  </protectedRanges>
  <phoneticPr fontId="5"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32"/>
  <sheetViews>
    <sheetView topLeftCell="A12" zoomScale="70" zoomScaleNormal="70" workbookViewId="0">
      <selection activeCell="D34" sqref="D34"/>
    </sheetView>
  </sheetViews>
  <sheetFormatPr defaultRowHeight="12.75" x14ac:dyDescent="0.2"/>
  <cols>
    <col min="1" max="1" width="13.7109375" customWidth="1"/>
    <col min="2" max="2" width="118.140625" customWidth="1"/>
    <col min="3" max="3" width="36.7109375" customWidth="1"/>
    <col min="4" max="4" width="35.28515625" customWidth="1"/>
  </cols>
  <sheetData>
    <row r="1" spans="1:4" s="3" customFormat="1" ht="18" x14ac:dyDescent="0.25">
      <c r="A1" s="18" t="s">
        <v>802</v>
      </c>
      <c r="B1" s="19"/>
      <c r="C1" s="19"/>
    </row>
    <row r="2" spans="1:4" ht="15.75" thickBot="1" x14ac:dyDescent="0.3">
      <c r="A2" s="19"/>
      <c r="B2" s="19"/>
      <c r="C2" s="19"/>
    </row>
    <row r="3" spans="1:4" ht="37.9" customHeight="1" thickBot="1" x14ac:dyDescent="0.3">
      <c r="A3" s="213" t="s">
        <v>236</v>
      </c>
      <c r="B3" s="214" t="s">
        <v>1</v>
      </c>
      <c r="C3" s="448" t="s">
        <v>2</v>
      </c>
      <c r="D3" s="452" t="s">
        <v>860</v>
      </c>
    </row>
    <row r="4" spans="1:4" ht="15" x14ac:dyDescent="0.25">
      <c r="A4" s="151" t="s">
        <v>465</v>
      </c>
      <c r="B4" s="152" t="s">
        <v>861</v>
      </c>
      <c r="C4" s="449">
        <v>1309</v>
      </c>
      <c r="D4" s="355"/>
    </row>
    <row r="5" spans="1:4" ht="15" x14ac:dyDescent="0.25">
      <c r="A5" s="154" t="s">
        <v>466</v>
      </c>
      <c r="B5" s="211" t="s">
        <v>42</v>
      </c>
      <c r="C5" s="450">
        <v>868</v>
      </c>
      <c r="D5" s="353"/>
    </row>
    <row r="6" spans="1:4" ht="15" x14ac:dyDescent="0.25">
      <c r="A6" s="154" t="s">
        <v>467</v>
      </c>
      <c r="B6" s="211" t="s">
        <v>43</v>
      </c>
      <c r="C6" s="450">
        <v>441</v>
      </c>
      <c r="D6" s="353"/>
    </row>
    <row r="7" spans="1:4" ht="15" x14ac:dyDescent="0.25">
      <c r="A7" s="154" t="s">
        <v>468</v>
      </c>
      <c r="B7" s="148" t="s">
        <v>243</v>
      </c>
      <c r="C7" s="450">
        <v>211</v>
      </c>
      <c r="D7" s="353"/>
    </row>
    <row r="8" spans="1:4" ht="15" x14ac:dyDescent="0.25">
      <c r="A8" s="154" t="s">
        <v>618</v>
      </c>
      <c r="B8" s="149" t="s">
        <v>562</v>
      </c>
      <c r="C8" s="450" t="s">
        <v>619</v>
      </c>
      <c r="D8" s="353"/>
    </row>
    <row r="9" spans="1:4" ht="15" x14ac:dyDescent="0.25">
      <c r="A9" s="154" t="s">
        <v>469</v>
      </c>
      <c r="B9" s="148" t="s">
        <v>244</v>
      </c>
      <c r="C9" s="450">
        <v>21</v>
      </c>
      <c r="D9" s="353"/>
    </row>
    <row r="10" spans="1:4" ht="15" x14ac:dyDescent="0.25">
      <c r="A10" s="154" t="s">
        <v>620</v>
      </c>
      <c r="B10" s="149" t="s">
        <v>562</v>
      </c>
      <c r="C10" s="450" t="s">
        <v>619</v>
      </c>
      <c r="D10" s="353"/>
    </row>
    <row r="11" spans="1:4" ht="30" x14ac:dyDescent="0.25">
      <c r="A11" s="154" t="s">
        <v>470</v>
      </c>
      <c r="B11" s="148" t="s">
        <v>775</v>
      </c>
      <c r="C11" s="689">
        <v>13</v>
      </c>
      <c r="D11" s="353"/>
    </row>
    <row r="12" spans="1:4" ht="15" x14ac:dyDescent="0.25">
      <c r="A12" s="154" t="s">
        <v>471</v>
      </c>
      <c r="B12" s="148" t="s">
        <v>803</v>
      </c>
      <c r="C12" s="689">
        <v>18</v>
      </c>
      <c r="D12" s="353"/>
    </row>
    <row r="13" spans="1:4" ht="15" x14ac:dyDescent="0.25">
      <c r="A13" s="154" t="s">
        <v>472</v>
      </c>
      <c r="B13" s="212" t="s">
        <v>301</v>
      </c>
      <c r="C13" s="689">
        <v>458</v>
      </c>
      <c r="D13" s="353"/>
    </row>
    <row r="14" spans="1:4" ht="15" x14ac:dyDescent="0.25">
      <c r="A14" s="154" t="s">
        <v>473</v>
      </c>
      <c r="B14" s="149" t="s">
        <v>665</v>
      </c>
      <c r="C14" s="689">
        <v>400</v>
      </c>
      <c r="D14" s="353"/>
    </row>
    <row r="15" spans="1:4" ht="15" x14ac:dyDescent="0.25">
      <c r="A15" s="154" t="s">
        <v>474</v>
      </c>
      <c r="B15" s="148" t="s">
        <v>804</v>
      </c>
      <c r="C15" s="689">
        <v>26</v>
      </c>
      <c r="D15" s="353"/>
    </row>
    <row r="16" spans="1:4" ht="34.5" customHeight="1" x14ac:dyDescent="0.25">
      <c r="A16" s="154" t="s">
        <v>475</v>
      </c>
      <c r="B16" s="148" t="s">
        <v>805</v>
      </c>
      <c r="C16" s="689">
        <v>45</v>
      </c>
      <c r="D16" s="353"/>
    </row>
    <row r="17" spans="1:4" ht="22.9" customHeight="1" x14ac:dyDescent="0.25">
      <c r="A17" s="154" t="s">
        <v>476</v>
      </c>
      <c r="B17" s="148" t="s">
        <v>806</v>
      </c>
      <c r="C17" s="689">
        <v>8</v>
      </c>
      <c r="D17" s="353"/>
    </row>
    <row r="18" spans="1:4" ht="15" x14ac:dyDescent="0.25">
      <c r="A18" s="154" t="s">
        <v>477</v>
      </c>
      <c r="B18" s="148" t="s">
        <v>807</v>
      </c>
      <c r="C18" s="689">
        <v>1</v>
      </c>
      <c r="D18" s="353"/>
    </row>
    <row r="19" spans="1:4" ht="33.75" customHeight="1" x14ac:dyDescent="0.25">
      <c r="A19" s="154" t="s">
        <v>478</v>
      </c>
      <c r="B19" s="148" t="s">
        <v>808</v>
      </c>
      <c r="C19" s="450">
        <v>1378</v>
      </c>
      <c r="D19" s="353"/>
    </row>
    <row r="20" spans="1:4" ht="32.25" customHeight="1" x14ac:dyDescent="0.25">
      <c r="A20" s="154" t="s">
        <v>479</v>
      </c>
      <c r="B20" s="212" t="s">
        <v>809</v>
      </c>
      <c r="C20" s="450">
        <f>43+5</f>
        <v>48</v>
      </c>
      <c r="D20" s="353"/>
    </row>
    <row r="21" spans="1:4" ht="43.5" customHeight="1" x14ac:dyDescent="0.25">
      <c r="A21" s="750" t="s">
        <v>480</v>
      </c>
      <c r="B21" s="760" t="s">
        <v>810</v>
      </c>
      <c r="C21" s="689">
        <v>239</v>
      </c>
      <c r="D21" s="353"/>
    </row>
    <row r="22" spans="1:4" ht="18" customHeight="1" x14ac:dyDescent="0.25">
      <c r="A22" s="376" t="s">
        <v>299</v>
      </c>
      <c r="B22" s="369" t="s">
        <v>668</v>
      </c>
      <c r="C22" s="451">
        <v>1</v>
      </c>
      <c r="D22" s="353"/>
    </row>
    <row r="23" spans="1:4" ht="17.45" customHeight="1" x14ac:dyDescent="0.25">
      <c r="A23" s="376" t="s">
        <v>622</v>
      </c>
      <c r="B23" s="364" t="s">
        <v>562</v>
      </c>
      <c r="C23" s="451" t="s">
        <v>624</v>
      </c>
      <c r="D23" s="353"/>
    </row>
    <row r="24" spans="1:4" ht="18.75" customHeight="1" x14ac:dyDescent="0.25">
      <c r="A24" s="376" t="s">
        <v>300</v>
      </c>
      <c r="B24" s="369" t="s">
        <v>669</v>
      </c>
      <c r="C24" s="451">
        <v>0</v>
      </c>
      <c r="D24" s="353"/>
    </row>
    <row r="25" spans="1:4" ht="18" customHeight="1" x14ac:dyDescent="0.25">
      <c r="A25" s="377" t="s">
        <v>623</v>
      </c>
      <c r="B25" s="364" t="s">
        <v>562</v>
      </c>
      <c r="C25" s="451" t="s">
        <v>624</v>
      </c>
      <c r="D25" s="353"/>
    </row>
    <row r="26" spans="1:4" ht="15" x14ac:dyDescent="0.25">
      <c r="A26" s="376" t="s">
        <v>672</v>
      </c>
      <c r="B26" s="369" t="s">
        <v>670</v>
      </c>
      <c r="C26" s="451">
        <v>39</v>
      </c>
      <c r="D26" s="353"/>
    </row>
    <row r="27" spans="1:4" ht="15" x14ac:dyDescent="0.25">
      <c r="A27" s="376" t="s">
        <v>673</v>
      </c>
      <c r="B27" s="364" t="s">
        <v>562</v>
      </c>
      <c r="C27" s="451" t="s">
        <v>624</v>
      </c>
      <c r="D27" s="353"/>
    </row>
    <row r="28" spans="1:4" ht="15" x14ac:dyDescent="0.25">
      <c r="A28" s="376" t="s">
        <v>674</v>
      </c>
      <c r="B28" s="369" t="s">
        <v>720</v>
      </c>
      <c r="C28" s="451">
        <v>0</v>
      </c>
      <c r="D28" s="353"/>
    </row>
    <row r="29" spans="1:4" ht="15" x14ac:dyDescent="0.25">
      <c r="A29" s="376" t="s">
        <v>675</v>
      </c>
      <c r="B29" s="364" t="s">
        <v>562</v>
      </c>
      <c r="C29" s="451" t="s">
        <v>624</v>
      </c>
      <c r="D29" s="353"/>
    </row>
    <row r="30" spans="1:4" ht="15" x14ac:dyDescent="0.25">
      <c r="A30" s="376" t="s">
        <v>676</v>
      </c>
      <c r="B30" s="369" t="s">
        <v>671</v>
      </c>
      <c r="C30" s="451">
        <v>0</v>
      </c>
      <c r="D30" s="353"/>
    </row>
    <row r="31" spans="1:4" ht="15" x14ac:dyDescent="0.25">
      <c r="A31" s="377" t="s">
        <v>717</v>
      </c>
      <c r="B31" s="364" t="s">
        <v>562</v>
      </c>
      <c r="C31" s="451" t="s">
        <v>624</v>
      </c>
      <c r="D31" s="353"/>
    </row>
    <row r="32" spans="1:4" ht="13.5" thickBot="1" x14ac:dyDescent="0.25">
      <c r="A32" s="378" t="s">
        <v>718</v>
      </c>
      <c r="B32" s="379" t="s">
        <v>859</v>
      </c>
      <c r="C32" s="456">
        <v>49</v>
      </c>
      <c r="D32" s="354"/>
    </row>
  </sheetData>
  <protectedRanges>
    <protectedRange sqref="C4:C31" name="ди90"/>
  </protectedRanges>
  <phoneticPr fontId="5" type="noConversion"/>
  <pageMargins left="0.75" right="2.5" top="1" bottom="1" header="0.5" footer="0.5"/>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13"/>
  <sheetViews>
    <sheetView topLeftCell="A82" workbookViewId="0">
      <selection activeCell="I13" sqref="I13"/>
    </sheetView>
  </sheetViews>
  <sheetFormatPr defaultRowHeight="12.75" x14ac:dyDescent="0.2"/>
  <cols>
    <col min="1" max="1" width="7.42578125" customWidth="1"/>
    <col min="2" max="2" width="39.140625" customWidth="1"/>
    <col min="3" max="3" width="39.5703125" customWidth="1"/>
    <col min="4" max="4" width="36.42578125" customWidth="1"/>
    <col min="5" max="5" width="20.28515625" customWidth="1"/>
    <col min="6" max="6" width="18.7109375" customWidth="1"/>
  </cols>
  <sheetData>
    <row r="1" spans="1:6" ht="31.5" customHeight="1" thickBot="1" x14ac:dyDescent="0.3">
      <c r="A1" s="18" t="s">
        <v>621</v>
      </c>
      <c r="B1" s="18"/>
      <c r="C1" s="19"/>
      <c r="D1" s="19"/>
    </row>
    <row r="2" spans="1:6" ht="90.75" thickBot="1" x14ac:dyDescent="0.3">
      <c r="A2" s="242" t="s">
        <v>236</v>
      </c>
      <c r="B2" s="243" t="s">
        <v>243</v>
      </c>
      <c r="C2" s="244" t="s">
        <v>244</v>
      </c>
      <c r="D2" s="245" t="s">
        <v>416</v>
      </c>
      <c r="E2" s="281" t="s">
        <v>633</v>
      </c>
      <c r="F2" s="281" t="s">
        <v>634</v>
      </c>
    </row>
    <row r="3" spans="1:6" ht="25.5" x14ac:dyDescent="0.25">
      <c r="A3" s="672" t="s">
        <v>419</v>
      </c>
      <c r="B3" s="677" t="s">
        <v>2984</v>
      </c>
      <c r="C3" s="919" t="s">
        <v>2985</v>
      </c>
      <c r="D3" s="683" t="s">
        <v>2986</v>
      </c>
      <c r="E3" s="132"/>
      <c r="F3" s="132"/>
    </row>
    <row r="4" spans="1:6" ht="25.5" x14ac:dyDescent="0.25">
      <c r="A4" s="673" t="s">
        <v>2789</v>
      </c>
      <c r="B4" s="677" t="s">
        <v>2987</v>
      </c>
      <c r="C4" s="919"/>
      <c r="D4" s="682" t="s">
        <v>2988</v>
      </c>
      <c r="E4" s="131"/>
      <c r="F4" s="131"/>
    </row>
    <row r="5" spans="1:6" ht="30" x14ac:dyDescent="0.25">
      <c r="A5" s="673" t="s">
        <v>2790</v>
      </c>
      <c r="B5" s="677" t="s">
        <v>2989</v>
      </c>
      <c r="C5" s="919"/>
      <c r="D5" s="682" t="s">
        <v>2990</v>
      </c>
      <c r="E5" s="131"/>
      <c r="F5" s="131"/>
    </row>
    <row r="6" spans="1:6" ht="30" x14ac:dyDescent="0.25">
      <c r="A6" s="673" t="s">
        <v>2791</v>
      </c>
      <c r="B6" s="677" t="s">
        <v>2991</v>
      </c>
      <c r="C6" s="919"/>
      <c r="D6" s="682" t="s">
        <v>2992</v>
      </c>
      <c r="E6" s="131"/>
      <c r="F6" s="131"/>
    </row>
    <row r="7" spans="1:6" ht="30" x14ac:dyDescent="0.25">
      <c r="A7" s="673" t="s">
        <v>2792</v>
      </c>
      <c r="B7" s="677" t="s">
        <v>2993</v>
      </c>
      <c r="C7" s="919"/>
      <c r="D7" s="682" t="s">
        <v>2994</v>
      </c>
      <c r="E7" s="131"/>
      <c r="F7" s="131"/>
    </row>
    <row r="8" spans="1:6" ht="25.5" x14ac:dyDescent="0.25">
      <c r="A8" s="673" t="s">
        <v>2793</v>
      </c>
      <c r="B8" s="677" t="s">
        <v>2995</v>
      </c>
      <c r="C8" s="919"/>
      <c r="D8" s="682" t="s">
        <v>2996</v>
      </c>
      <c r="E8" s="675"/>
      <c r="F8" s="675"/>
    </row>
    <row r="9" spans="1:6" ht="30" x14ac:dyDescent="0.25">
      <c r="A9" s="673" t="s">
        <v>2794</v>
      </c>
      <c r="B9" s="677" t="s">
        <v>2997</v>
      </c>
      <c r="C9" s="919"/>
      <c r="D9" s="682" t="s">
        <v>2998</v>
      </c>
      <c r="E9" s="675"/>
      <c r="F9" s="675"/>
    </row>
    <row r="10" spans="1:6" ht="30" x14ac:dyDescent="0.25">
      <c r="A10" s="673" t="s">
        <v>2795</v>
      </c>
      <c r="B10" s="677" t="s">
        <v>2999</v>
      </c>
      <c r="C10" s="919"/>
      <c r="D10" s="682" t="s">
        <v>3000</v>
      </c>
      <c r="E10" s="675"/>
      <c r="F10" s="675"/>
    </row>
    <row r="11" spans="1:6" ht="30" x14ac:dyDescent="0.25">
      <c r="A11" s="673" t="s">
        <v>2796</v>
      </c>
      <c r="B11" s="677" t="s">
        <v>3001</v>
      </c>
      <c r="C11" s="919"/>
      <c r="D11" s="682" t="s">
        <v>3002</v>
      </c>
      <c r="E11" s="675"/>
      <c r="F11" s="675"/>
    </row>
    <row r="12" spans="1:6" ht="30" x14ac:dyDescent="0.25">
      <c r="A12" s="673" t="s">
        <v>2797</v>
      </c>
      <c r="B12" s="677" t="s">
        <v>3003</v>
      </c>
      <c r="C12" s="919"/>
      <c r="D12" s="682" t="s">
        <v>3004</v>
      </c>
      <c r="E12" s="675"/>
      <c r="F12" s="675"/>
    </row>
    <row r="13" spans="1:6" ht="25.5" x14ac:dyDescent="0.25">
      <c r="A13" s="673" t="s">
        <v>2798</v>
      </c>
      <c r="B13" s="677" t="s">
        <v>3005</v>
      </c>
      <c r="C13" s="919"/>
      <c r="D13" s="682" t="s">
        <v>3006</v>
      </c>
      <c r="E13" s="675"/>
      <c r="F13" s="675"/>
    </row>
    <row r="14" spans="1:6" ht="30" x14ac:dyDescent="0.25">
      <c r="A14" s="673" t="s">
        <v>2799</v>
      </c>
      <c r="B14" s="677" t="s">
        <v>3007</v>
      </c>
      <c r="C14" s="919"/>
      <c r="D14" s="682" t="s">
        <v>3008</v>
      </c>
      <c r="E14" s="675"/>
      <c r="F14" s="675"/>
    </row>
    <row r="15" spans="1:6" ht="25.5" x14ac:dyDescent="0.25">
      <c r="A15" s="673" t="s">
        <v>2800</v>
      </c>
      <c r="B15" s="677" t="s">
        <v>3009</v>
      </c>
      <c r="C15" s="919"/>
      <c r="D15" s="682" t="s">
        <v>3010</v>
      </c>
      <c r="E15" s="675"/>
      <c r="F15" s="675"/>
    </row>
    <row r="16" spans="1:6" ht="30" x14ac:dyDescent="0.25">
      <c r="A16" s="673" t="s">
        <v>2801</v>
      </c>
      <c r="B16" s="677" t="s">
        <v>3011</v>
      </c>
      <c r="C16" s="919"/>
      <c r="D16" s="682" t="s">
        <v>3012</v>
      </c>
      <c r="E16" s="675"/>
      <c r="F16" s="675"/>
    </row>
    <row r="17" spans="1:6" ht="25.5" x14ac:dyDescent="0.25">
      <c r="A17" s="673" t="s">
        <v>2802</v>
      </c>
      <c r="B17" s="677" t="s">
        <v>3013</v>
      </c>
      <c r="C17" s="919"/>
      <c r="D17" s="682" t="s">
        <v>3014</v>
      </c>
      <c r="E17" s="675"/>
      <c r="F17" s="675"/>
    </row>
    <row r="18" spans="1:6" ht="30" x14ac:dyDescent="0.25">
      <c r="A18" s="673" t="s">
        <v>2803</v>
      </c>
      <c r="B18" s="677" t="s">
        <v>3015</v>
      </c>
      <c r="C18" s="919" t="s">
        <v>3016</v>
      </c>
      <c r="D18" s="682" t="s">
        <v>2986</v>
      </c>
      <c r="E18" s="675"/>
      <c r="F18" s="675"/>
    </row>
    <row r="19" spans="1:6" ht="45" x14ac:dyDescent="0.25">
      <c r="A19" s="673" t="s">
        <v>2804</v>
      </c>
      <c r="B19" s="677" t="s">
        <v>3017</v>
      </c>
      <c r="C19" s="919"/>
      <c r="D19" s="682" t="s">
        <v>2988</v>
      </c>
      <c r="E19" s="675"/>
      <c r="F19" s="675"/>
    </row>
    <row r="20" spans="1:6" ht="30" x14ac:dyDescent="0.25">
      <c r="A20" s="673" t="s">
        <v>2805</v>
      </c>
      <c r="B20" s="677" t="s">
        <v>3018</v>
      </c>
      <c r="C20" s="919"/>
      <c r="D20" s="682" t="s">
        <v>2990</v>
      </c>
      <c r="E20" s="675"/>
      <c r="F20" s="675"/>
    </row>
    <row r="21" spans="1:6" ht="45" x14ac:dyDescent="0.25">
      <c r="A21" s="673" t="s">
        <v>2806</v>
      </c>
      <c r="B21" s="677" t="s">
        <v>3019</v>
      </c>
      <c r="C21" s="919"/>
      <c r="D21" s="682" t="s">
        <v>2992</v>
      </c>
      <c r="E21" s="675"/>
      <c r="F21" s="675"/>
    </row>
    <row r="22" spans="1:6" ht="25.5" x14ac:dyDescent="0.25">
      <c r="A22" s="673" t="s">
        <v>2807</v>
      </c>
      <c r="B22" s="677" t="s">
        <v>3020</v>
      </c>
      <c r="C22" s="919"/>
      <c r="D22" s="682" t="s">
        <v>2994</v>
      </c>
      <c r="E22" s="675"/>
      <c r="F22" s="675"/>
    </row>
    <row r="23" spans="1:6" ht="30" x14ac:dyDescent="0.25">
      <c r="A23" s="673" t="s">
        <v>2808</v>
      </c>
      <c r="B23" s="677" t="s">
        <v>3021</v>
      </c>
      <c r="C23" s="919"/>
      <c r="D23" s="682" t="s">
        <v>3022</v>
      </c>
      <c r="E23" s="675"/>
      <c r="F23" s="675"/>
    </row>
    <row r="24" spans="1:6" ht="25.5" x14ac:dyDescent="0.25">
      <c r="A24" s="673" t="s">
        <v>2809</v>
      </c>
      <c r="B24" s="677" t="s">
        <v>3023</v>
      </c>
      <c r="C24" s="919"/>
      <c r="D24" s="682" t="s">
        <v>2998</v>
      </c>
      <c r="E24" s="675"/>
      <c r="F24" s="675"/>
    </row>
    <row r="25" spans="1:6" ht="25.5" x14ac:dyDescent="0.25">
      <c r="A25" s="673" t="s">
        <v>2810</v>
      </c>
      <c r="B25" s="677" t="s">
        <v>3024</v>
      </c>
      <c r="C25" s="919"/>
      <c r="D25" s="682" t="s">
        <v>3000</v>
      </c>
      <c r="E25" s="675"/>
      <c r="F25" s="675"/>
    </row>
    <row r="26" spans="1:6" ht="25.5" x14ac:dyDescent="0.25">
      <c r="A26" s="673" t="s">
        <v>2811</v>
      </c>
      <c r="B26" s="677" t="s">
        <v>3025</v>
      </c>
      <c r="C26" s="919"/>
      <c r="D26" s="682" t="s">
        <v>3002</v>
      </c>
      <c r="E26" s="675"/>
      <c r="F26" s="675"/>
    </row>
    <row r="27" spans="1:6" ht="30" x14ac:dyDescent="0.25">
      <c r="A27" s="673" t="s">
        <v>2812</v>
      </c>
      <c r="B27" s="677" t="s">
        <v>3026</v>
      </c>
      <c r="C27" s="919"/>
      <c r="D27" s="682" t="s">
        <v>3004</v>
      </c>
      <c r="E27" s="675"/>
      <c r="F27" s="675"/>
    </row>
    <row r="28" spans="1:6" ht="25.5" x14ac:dyDescent="0.25">
      <c r="A28" s="673" t="s">
        <v>2813</v>
      </c>
      <c r="B28" s="677" t="s">
        <v>3027</v>
      </c>
      <c r="C28" s="919"/>
      <c r="D28" s="682" t="s">
        <v>3006</v>
      </c>
      <c r="E28" s="675"/>
      <c r="F28" s="675"/>
    </row>
    <row r="29" spans="1:6" ht="25.5" x14ac:dyDescent="0.25">
      <c r="A29" s="673" t="s">
        <v>2814</v>
      </c>
      <c r="B29" s="677" t="s">
        <v>3028</v>
      </c>
      <c r="C29" s="919"/>
      <c r="D29" s="682" t="s">
        <v>3008</v>
      </c>
      <c r="E29" s="675"/>
      <c r="F29" s="675"/>
    </row>
    <row r="30" spans="1:6" ht="25.5" x14ac:dyDescent="0.25">
      <c r="A30" s="673" t="s">
        <v>2815</v>
      </c>
      <c r="B30" s="677" t="s">
        <v>3029</v>
      </c>
      <c r="C30" s="919"/>
      <c r="D30" s="682" t="s">
        <v>3030</v>
      </c>
      <c r="E30" s="675"/>
      <c r="F30" s="675"/>
    </row>
    <row r="31" spans="1:6" ht="25.5" x14ac:dyDescent="0.25">
      <c r="A31" s="673" t="s">
        <v>2816</v>
      </c>
      <c r="B31" s="677" t="s">
        <v>3031</v>
      </c>
      <c r="C31" s="919"/>
      <c r="D31" s="682" t="s">
        <v>3032</v>
      </c>
      <c r="E31" s="675"/>
      <c r="F31" s="675"/>
    </row>
    <row r="32" spans="1:6" ht="25.5" x14ac:dyDescent="0.25">
      <c r="A32" s="673" t="s">
        <v>2817</v>
      </c>
      <c r="B32" s="677" t="s">
        <v>3033</v>
      </c>
      <c r="C32" s="919"/>
      <c r="D32" s="682" t="s">
        <v>3012</v>
      </c>
      <c r="E32" s="675"/>
      <c r="F32" s="675"/>
    </row>
    <row r="33" spans="1:6" ht="30" x14ac:dyDescent="0.25">
      <c r="A33" s="673" t="s">
        <v>2818</v>
      </c>
      <c r="B33" s="677" t="s">
        <v>3034</v>
      </c>
      <c r="C33" s="680" t="s">
        <v>3035</v>
      </c>
      <c r="D33" s="682" t="s">
        <v>3036</v>
      </c>
      <c r="E33" s="675"/>
      <c r="F33" s="675"/>
    </row>
    <row r="34" spans="1:6" ht="30" x14ac:dyDescent="0.25">
      <c r="A34" s="673" t="s">
        <v>2819</v>
      </c>
      <c r="B34" s="677" t="s">
        <v>3037</v>
      </c>
      <c r="C34" s="919" t="s">
        <v>3038</v>
      </c>
      <c r="D34" s="682" t="s">
        <v>2992</v>
      </c>
      <c r="E34" s="675"/>
      <c r="F34" s="675"/>
    </row>
    <row r="35" spans="1:6" ht="30" x14ac:dyDescent="0.25">
      <c r="A35" s="673" t="s">
        <v>2820</v>
      </c>
      <c r="B35" s="677" t="s">
        <v>3039</v>
      </c>
      <c r="C35" s="919"/>
      <c r="D35" s="682" t="s">
        <v>3040</v>
      </c>
      <c r="E35" s="675"/>
      <c r="F35" s="675"/>
    </row>
    <row r="36" spans="1:6" ht="30" x14ac:dyDescent="0.25">
      <c r="A36" s="673" t="s">
        <v>2821</v>
      </c>
      <c r="B36" s="677" t="s">
        <v>3041</v>
      </c>
      <c r="C36" s="919"/>
      <c r="D36" s="682" t="s">
        <v>2988</v>
      </c>
      <c r="E36" s="675"/>
      <c r="F36" s="675"/>
    </row>
    <row r="37" spans="1:6" ht="30" x14ac:dyDescent="0.25">
      <c r="A37" s="673" t="s">
        <v>2822</v>
      </c>
      <c r="B37" s="677" t="s">
        <v>3042</v>
      </c>
      <c r="C37" s="919" t="s">
        <v>3043</v>
      </c>
      <c r="D37" s="682" t="s">
        <v>2988</v>
      </c>
      <c r="E37" s="675"/>
      <c r="F37" s="675"/>
    </row>
    <row r="38" spans="1:6" ht="30" x14ac:dyDescent="0.25">
      <c r="A38" s="673" t="s">
        <v>2823</v>
      </c>
      <c r="B38" s="677" t="s">
        <v>3044</v>
      </c>
      <c r="C38" s="919"/>
      <c r="D38" s="682" t="s">
        <v>3040</v>
      </c>
      <c r="E38" s="675"/>
      <c r="F38" s="675"/>
    </row>
    <row r="39" spans="1:6" ht="30" x14ac:dyDescent="0.25">
      <c r="A39" s="673" t="s">
        <v>2824</v>
      </c>
      <c r="B39" s="677" t="s">
        <v>3045</v>
      </c>
      <c r="C39" s="920" t="s">
        <v>3046</v>
      </c>
      <c r="D39" s="682" t="s">
        <v>3047</v>
      </c>
      <c r="E39" s="675"/>
      <c r="F39" s="675"/>
    </row>
    <row r="40" spans="1:6" ht="30" x14ac:dyDescent="0.25">
      <c r="A40" s="673" t="s">
        <v>2825</v>
      </c>
      <c r="B40" s="677" t="s">
        <v>3048</v>
      </c>
      <c r="C40" s="920"/>
      <c r="D40" s="682" t="s">
        <v>3040</v>
      </c>
      <c r="E40" s="675"/>
      <c r="F40" s="675"/>
    </row>
    <row r="41" spans="1:6" ht="25.5" x14ac:dyDescent="0.25">
      <c r="A41" s="673" t="s">
        <v>2826</v>
      </c>
      <c r="B41" s="677" t="s">
        <v>3049</v>
      </c>
      <c r="C41" s="920"/>
      <c r="D41" s="682" t="s">
        <v>3014</v>
      </c>
      <c r="E41" s="675"/>
      <c r="F41" s="675"/>
    </row>
    <row r="42" spans="1:6" ht="25.5" x14ac:dyDescent="0.25">
      <c r="A42" s="673" t="s">
        <v>2827</v>
      </c>
      <c r="B42" s="677" t="s">
        <v>3050</v>
      </c>
      <c r="C42" s="920"/>
      <c r="D42" s="682" t="s">
        <v>3040</v>
      </c>
      <c r="E42" s="675"/>
      <c r="F42" s="675"/>
    </row>
    <row r="43" spans="1:6" ht="30" x14ac:dyDescent="0.25">
      <c r="A43" s="673" t="s">
        <v>2828</v>
      </c>
      <c r="B43" s="677" t="s">
        <v>3051</v>
      </c>
      <c r="C43" s="920"/>
      <c r="D43" s="687" t="s">
        <v>3052</v>
      </c>
      <c r="E43" s="675"/>
      <c r="F43" s="675"/>
    </row>
    <row r="44" spans="1:6" ht="45" x14ac:dyDescent="0.25">
      <c r="A44" s="673" t="s">
        <v>2829</v>
      </c>
      <c r="B44" s="677" t="s">
        <v>3053</v>
      </c>
      <c r="C44" s="919" t="s">
        <v>3054</v>
      </c>
      <c r="D44" s="682"/>
      <c r="E44" s="675"/>
      <c r="F44" s="675"/>
    </row>
    <row r="45" spans="1:6" ht="25.5" x14ac:dyDescent="0.25">
      <c r="A45" s="673" t="s">
        <v>2830</v>
      </c>
      <c r="B45" s="677" t="s">
        <v>3055</v>
      </c>
      <c r="C45" s="919"/>
      <c r="D45" s="682" t="s">
        <v>3056</v>
      </c>
      <c r="E45" s="675"/>
      <c r="F45" s="675"/>
    </row>
    <row r="46" spans="1:6" ht="25.5" x14ac:dyDescent="0.25">
      <c r="A46" s="673" t="s">
        <v>2831</v>
      </c>
      <c r="B46" s="677" t="s">
        <v>3057</v>
      </c>
      <c r="C46" s="919"/>
      <c r="D46" s="682" t="s">
        <v>3056</v>
      </c>
      <c r="E46" s="675"/>
      <c r="F46" s="675"/>
    </row>
    <row r="47" spans="1:6" ht="30" x14ac:dyDescent="0.25">
      <c r="A47" s="673" t="s">
        <v>2832</v>
      </c>
      <c r="B47" s="677" t="s">
        <v>3058</v>
      </c>
      <c r="C47" s="919"/>
      <c r="D47" s="682" t="s">
        <v>3056</v>
      </c>
      <c r="E47" s="675"/>
      <c r="F47" s="675"/>
    </row>
    <row r="48" spans="1:6" ht="30" x14ac:dyDescent="0.25">
      <c r="A48" s="673" t="s">
        <v>2833</v>
      </c>
      <c r="B48" s="677" t="s">
        <v>3059</v>
      </c>
      <c r="C48" s="919"/>
      <c r="D48" s="682" t="s">
        <v>3060</v>
      </c>
      <c r="E48" s="675"/>
      <c r="F48" s="675"/>
    </row>
    <row r="49" spans="1:6" ht="30" x14ac:dyDescent="0.25">
      <c r="A49" s="673" t="s">
        <v>2834</v>
      </c>
      <c r="B49" s="677" t="s">
        <v>3061</v>
      </c>
      <c r="C49" s="919"/>
      <c r="D49" s="682" t="s">
        <v>3056</v>
      </c>
      <c r="E49" s="675"/>
      <c r="F49" s="675"/>
    </row>
    <row r="50" spans="1:6" ht="75" x14ac:dyDescent="0.25">
      <c r="A50" s="673" t="s">
        <v>2835</v>
      </c>
      <c r="B50" s="678" t="s">
        <v>3062</v>
      </c>
      <c r="C50" s="919"/>
      <c r="D50" s="682" t="s">
        <v>3056</v>
      </c>
      <c r="E50" s="675"/>
      <c r="F50" s="675"/>
    </row>
    <row r="51" spans="1:6" ht="30" x14ac:dyDescent="0.25">
      <c r="A51" s="673" t="s">
        <v>2836</v>
      </c>
      <c r="B51" s="677" t="s">
        <v>3063</v>
      </c>
      <c r="C51" s="919"/>
      <c r="D51" s="682" t="s">
        <v>3064</v>
      </c>
      <c r="E51" s="675"/>
      <c r="F51" s="675"/>
    </row>
    <row r="52" spans="1:6" ht="30" x14ac:dyDescent="0.25">
      <c r="A52" s="673" t="s">
        <v>2837</v>
      </c>
      <c r="B52" s="677" t="s">
        <v>3065</v>
      </c>
      <c r="C52" s="919"/>
      <c r="D52" s="682" t="s">
        <v>3066</v>
      </c>
      <c r="E52" s="675"/>
      <c r="F52" s="675"/>
    </row>
    <row r="53" spans="1:6" ht="30" x14ac:dyDescent="0.25">
      <c r="A53" s="673" t="s">
        <v>2838</v>
      </c>
      <c r="B53" s="677" t="s">
        <v>3067</v>
      </c>
      <c r="C53" s="919"/>
      <c r="D53" s="682" t="s">
        <v>3040</v>
      </c>
      <c r="E53" s="675"/>
      <c r="F53" s="675"/>
    </row>
    <row r="54" spans="1:6" ht="30" x14ac:dyDescent="0.25">
      <c r="A54" s="673" t="s">
        <v>2839</v>
      </c>
      <c r="B54" s="677" t="s">
        <v>3068</v>
      </c>
      <c r="C54" s="919"/>
      <c r="D54" s="682" t="s">
        <v>3040</v>
      </c>
      <c r="E54" s="675"/>
      <c r="F54" s="675"/>
    </row>
    <row r="55" spans="1:6" ht="45" x14ac:dyDescent="0.25">
      <c r="A55" s="673" t="s">
        <v>2840</v>
      </c>
      <c r="B55" s="677" t="s">
        <v>3069</v>
      </c>
      <c r="C55" s="919"/>
      <c r="D55" s="682" t="s">
        <v>3040</v>
      </c>
      <c r="E55" s="675"/>
      <c r="F55" s="675"/>
    </row>
    <row r="56" spans="1:6" ht="38.25" x14ac:dyDescent="0.25">
      <c r="A56" s="673" t="s">
        <v>2841</v>
      </c>
      <c r="B56" s="677" t="s">
        <v>3070</v>
      </c>
      <c r="C56" s="919"/>
      <c r="D56" s="682" t="s">
        <v>3071</v>
      </c>
      <c r="E56" s="675"/>
      <c r="F56" s="675"/>
    </row>
    <row r="57" spans="1:6" ht="25.5" x14ac:dyDescent="0.25">
      <c r="A57" s="673" t="s">
        <v>2842</v>
      </c>
      <c r="B57" s="677" t="s">
        <v>3072</v>
      </c>
      <c r="C57" s="919"/>
      <c r="D57" s="682" t="s">
        <v>3040</v>
      </c>
      <c r="E57" s="675"/>
      <c r="F57" s="675"/>
    </row>
    <row r="58" spans="1:6" ht="30" x14ac:dyDescent="0.25">
      <c r="A58" s="673" t="s">
        <v>2843</v>
      </c>
      <c r="B58" s="677" t="s">
        <v>3073</v>
      </c>
      <c r="C58" s="919"/>
      <c r="D58" s="682" t="s">
        <v>3036</v>
      </c>
      <c r="E58" s="675"/>
      <c r="F58" s="675"/>
    </row>
    <row r="59" spans="1:6" ht="30" x14ac:dyDescent="0.25">
      <c r="A59" s="673" t="s">
        <v>2844</v>
      </c>
      <c r="B59" s="677" t="s">
        <v>3074</v>
      </c>
      <c r="C59" s="679" t="s">
        <v>3075</v>
      </c>
      <c r="D59" s="683" t="s">
        <v>3076</v>
      </c>
      <c r="E59" s="675"/>
      <c r="F59" s="675"/>
    </row>
    <row r="60" spans="1:6" ht="25.5" x14ac:dyDescent="0.25">
      <c r="A60" s="673" t="s">
        <v>2845</v>
      </c>
      <c r="B60" s="677" t="s">
        <v>3077</v>
      </c>
      <c r="C60" s="921" t="s">
        <v>3078</v>
      </c>
      <c r="D60" s="682" t="s">
        <v>3040</v>
      </c>
      <c r="E60" s="675"/>
      <c r="F60" s="675"/>
    </row>
    <row r="61" spans="1:6" ht="30" x14ac:dyDescent="0.25">
      <c r="A61" s="673" t="s">
        <v>2846</v>
      </c>
      <c r="B61" s="677" t="s">
        <v>3079</v>
      </c>
      <c r="C61" s="922"/>
      <c r="D61" s="682" t="s">
        <v>3036</v>
      </c>
      <c r="E61" s="675"/>
      <c r="F61" s="675"/>
    </row>
    <row r="62" spans="1:6" ht="30" x14ac:dyDescent="0.25">
      <c r="A62" s="673" t="s">
        <v>2847</v>
      </c>
      <c r="B62" s="677" t="s">
        <v>3080</v>
      </c>
      <c r="C62" s="923" t="s">
        <v>3081</v>
      </c>
      <c r="D62" s="682" t="s">
        <v>3040</v>
      </c>
      <c r="E62" s="675"/>
      <c r="F62" s="675"/>
    </row>
    <row r="63" spans="1:6" ht="30" x14ac:dyDescent="0.25">
      <c r="A63" s="673" t="s">
        <v>2848</v>
      </c>
      <c r="B63" s="677" t="s">
        <v>3082</v>
      </c>
      <c r="C63" s="924"/>
      <c r="D63" s="682" t="s">
        <v>3036</v>
      </c>
      <c r="E63" s="675"/>
      <c r="F63" s="675"/>
    </row>
    <row r="64" spans="1:6" ht="30" x14ac:dyDescent="0.25">
      <c r="A64" s="673" t="s">
        <v>2849</v>
      </c>
      <c r="B64" s="677" t="s">
        <v>3083</v>
      </c>
      <c r="C64" s="919" t="s">
        <v>3084</v>
      </c>
      <c r="D64" s="683" t="s">
        <v>3085</v>
      </c>
      <c r="E64" s="675"/>
      <c r="F64" s="675"/>
    </row>
    <row r="65" spans="1:6" ht="30" x14ac:dyDescent="0.25">
      <c r="A65" s="673" t="s">
        <v>2850</v>
      </c>
      <c r="B65" s="677" t="s">
        <v>3086</v>
      </c>
      <c r="C65" s="919"/>
      <c r="D65" s="682" t="s">
        <v>3040</v>
      </c>
      <c r="E65" s="675"/>
      <c r="F65" s="675"/>
    </row>
    <row r="66" spans="1:6" ht="25.5" x14ac:dyDescent="0.25">
      <c r="A66" s="673" t="s">
        <v>2851</v>
      </c>
      <c r="B66" s="677" t="s">
        <v>3087</v>
      </c>
      <c r="C66" s="919"/>
      <c r="D66" s="682" t="s">
        <v>3036</v>
      </c>
      <c r="E66" s="675"/>
      <c r="F66" s="675"/>
    </row>
    <row r="67" spans="1:6" ht="15" x14ac:dyDescent="0.25">
      <c r="A67" s="673" t="s">
        <v>2852</v>
      </c>
      <c r="B67" s="677" t="s">
        <v>3088</v>
      </c>
      <c r="C67" s="920" t="s">
        <v>3089</v>
      </c>
      <c r="D67" s="683" t="s">
        <v>3085</v>
      </c>
      <c r="E67" s="675"/>
      <c r="F67" s="675"/>
    </row>
    <row r="68" spans="1:6" ht="30" x14ac:dyDescent="0.25">
      <c r="A68" s="673" t="s">
        <v>2853</v>
      </c>
      <c r="B68" s="677" t="s">
        <v>3090</v>
      </c>
      <c r="C68" s="920"/>
      <c r="D68" s="683" t="s">
        <v>1310</v>
      </c>
      <c r="E68" s="675"/>
      <c r="F68" s="675"/>
    </row>
    <row r="69" spans="1:6" ht="30" x14ac:dyDescent="0.25">
      <c r="A69" s="673" t="s">
        <v>2854</v>
      </c>
      <c r="B69" s="677" t="s">
        <v>3091</v>
      </c>
      <c r="C69" s="680" t="s">
        <v>3092</v>
      </c>
      <c r="D69" s="682" t="s">
        <v>3040</v>
      </c>
      <c r="E69" s="675"/>
      <c r="F69" s="675"/>
    </row>
    <row r="70" spans="1:6" ht="30" x14ac:dyDescent="0.25">
      <c r="A70" s="673" t="s">
        <v>2855</v>
      </c>
      <c r="B70" s="677" t="s">
        <v>3093</v>
      </c>
      <c r="C70" s="681" t="s">
        <v>3094</v>
      </c>
      <c r="D70" s="682" t="s">
        <v>3040</v>
      </c>
      <c r="E70" s="675"/>
      <c r="F70" s="675"/>
    </row>
    <row r="71" spans="1:6" ht="25.5" x14ac:dyDescent="0.25">
      <c r="A71" s="673" t="s">
        <v>2856</v>
      </c>
      <c r="B71" s="677" t="s">
        <v>3095</v>
      </c>
      <c r="C71" s="681" t="s">
        <v>3096</v>
      </c>
      <c r="D71" s="686" t="s">
        <v>3040</v>
      </c>
      <c r="E71" s="675"/>
      <c r="F71" s="675"/>
    </row>
    <row r="72" spans="1:6" ht="38.25" x14ac:dyDescent="0.25">
      <c r="A72" s="673" t="s">
        <v>2857</v>
      </c>
      <c r="B72" s="677" t="s">
        <v>3097</v>
      </c>
      <c r="C72" s="917" t="s">
        <v>3098</v>
      </c>
      <c r="D72" s="682" t="s">
        <v>3071</v>
      </c>
      <c r="E72" s="675"/>
      <c r="F72" s="675"/>
    </row>
    <row r="73" spans="1:6" ht="38.25" x14ac:dyDescent="0.25">
      <c r="A73" s="673" t="s">
        <v>2858</v>
      </c>
      <c r="B73" s="677" t="s">
        <v>3099</v>
      </c>
      <c r="C73" s="918"/>
      <c r="D73" s="682" t="s">
        <v>3100</v>
      </c>
      <c r="E73" s="675"/>
      <c r="F73" s="675"/>
    </row>
    <row r="74" spans="1:6" ht="30" x14ac:dyDescent="0.25">
      <c r="A74" s="673" t="s">
        <v>2859</v>
      </c>
      <c r="B74" s="677" t="s">
        <v>3101</v>
      </c>
      <c r="C74" s="916" t="s">
        <v>3102</v>
      </c>
      <c r="D74" s="682" t="s">
        <v>3040</v>
      </c>
      <c r="E74" s="675"/>
      <c r="F74" s="675"/>
    </row>
    <row r="75" spans="1:6" ht="30" x14ac:dyDescent="0.25">
      <c r="A75" s="673" t="s">
        <v>2860</v>
      </c>
      <c r="B75" s="677" t="s">
        <v>3103</v>
      </c>
      <c r="C75" s="916"/>
      <c r="D75" s="682" t="s">
        <v>3036</v>
      </c>
      <c r="E75" s="675"/>
      <c r="F75" s="675"/>
    </row>
    <row r="76" spans="1:6" ht="15" x14ac:dyDescent="0.25">
      <c r="A76" s="673" t="s">
        <v>2861</v>
      </c>
      <c r="B76" s="677" t="s">
        <v>3104</v>
      </c>
      <c r="C76" s="916"/>
      <c r="D76" s="682" t="s">
        <v>3105</v>
      </c>
      <c r="E76" s="675"/>
      <c r="F76" s="675"/>
    </row>
    <row r="77" spans="1:6" ht="25.5" x14ac:dyDescent="0.25">
      <c r="A77" s="673" t="s">
        <v>2862</v>
      </c>
      <c r="B77" s="677" t="s">
        <v>3106</v>
      </c>
      <c r="C77" s="916"/>
      <c r="D77" s="682" t="s">
        <v>3008</v>
      </c>
      <c r="E77" s="675"/>
      <c r="F77" s="675"/>
    </row>
    <row r="78" spans="1:6" ht="30" x14ac:dyDescent="0.25">
      <c r="A78" s="673" t="s">
        <v>2863</v>
      </c>
      <c r="B78" s="677" t="s">
        <v>3107</v>
      </c>
      <c r="C78" s="916" t="s">
        <v>3108</v>
      </c>
      <c r="D78" s="683" t="s">
        <v>3109</v>
      </c>
      <c r="E78" s="675"/>
      <c r="F78" s="675"/>
    </row>
    <row r="79" spans="1:6" ht="15" x14ac:dyDescent="0.25">
      <c r="A79" s="673" t="s">
        <v>2864</v>
      </c>
      <c r="B79" s="677" t="s">
        <v>3110</v>
      </c>
      <c r="C79" s="916"/>
      <c r="D79" s="683" t="s">
        <v>3111</v>
      </c>
      <c r="E79" s="675"/>
      <c r="F79" s="675"/>
    </row>
    <row r="80" spans="1:6" ht="25.5" x14ac:dyDescent="0.25">
      <c r="A80" s="673" t="s">
        <v>2865</v>
      </c>
      <c r="B80" s="677" t="s">
        <v>3112</v>
      </c>
      <c r="C80" s="916" t="s">
        <v>3113</v>
      </c>
      <c r="D80" s="682" t="s">
        <v>3036</v>
      </c>
      <c r="E80" s="675"/>
      <c r="F80" s="675"/>
    </row>
    <row r="81" spans="1:6" ht="30" x14ac:dyDescent="0.25">
      <c r="A81" s="673" t="s">
        <v>2866</v>
      </c>
      <c r="B81" s="677" t="s">
        <v>3114</v>
      </c>
      <c r="C81" s="916"/>
      <c r="D81" s="682" t="s">
        <v>3040</v>
      </c>
      <c r="E81" s="675"/>
      <c r="F81" s="675"/>
    </row>
    <row r="82" spans="1:6" ht="15" x14ac:dyDescent="0.25">
      <c r="A82" s="673" t="s">
        <v>2867</v>
      </c>
      <c r="B82" s="677" t="s">
        <v>3115</v>
      </c>
      <c r="C82" s="916"/>
      <c r="D82" s="683" t="s">
        <v>3116</v>
      </c>
      <c r="E82" s="675"/>
      <c r="F82" s="675"/>
    </row>
    <row r="83" spans="1:6" ht="30" x14ac:dyDescent="0.25">
      <c r="A83" s="673" t="s">
        <v>2868</v>
      </c>
      <c r="B83" s="677" t="s">
        <v>3117</v>
      </c>
      <c r="C83" s="681" t="s">
        <v>3118</v>
      </c>
      <c r="D83" s="683" t="s">
        <v>3119</v>
      </c>
      <c r="E83" s="675"/>
      <c r="F83" s="675"/>
    </row>
    <row r="84" spans="1:6" ht="45" x14ac:dyDescent="0.25">
      <c r="A84" s="673" t="s">
        <v>2869</v>
      </c>
      <c r="B84" s="677" t="s">
        <v>3120</v>
      </c>
      <c r="C84" s="916" t="s">
        <v>3121</v>
      </c>
      <c r="D84" s="684" t="s">
        <v>3122</v>
      </c>
      <c r="E84" s="675"/>
      <c r="F84" s="675"/>
    </row>
    <row r="85" spans="1:6" ht="25.5" x14ac:dyDescent="0.25">
      <c r="A85" s="673" t="s">
        <v>2870</v>
      </c>
      <c r="B85" s="677" t="s">
        <v>3123</v>
      </c>
      <c r="C85" s="916"/>
      <c r="D85" s="685" t="s">
        <v>3124</v>
      </c>
      <c r="E85" s="675"/>
      <c r="F85" s="675"/>
    </row>
    <row r="86" spans="1:6" ht="15" x14ac:dyDescent="0.25">
      <c r="A86" s="673" t="s">
        <v>2871</v>
      </c>
      <c r="B86" s="677" t="s">
        <v>3125</v>
      </c>
      <c r="C86" s="675"/>
      <c r="D86" s="687"/>
      <c r="E86" s="675"/>
      <c r="F86" s="675"/>
    </row>
    <row r="87" spans="1:6" ht="30" x14ac:dyDescent="0.25">
      <c r="A87" s="673" t="s">
        <v>2872</v>
      </c>
      <c r="B87" s="677" t="s">
        <v>3126</v>
      </c>
      <c r="C87" s="675"/>
      <c r="D87" s="687"/>
      <c r="E87" s="675"/>
      <c r="F87" s="675"/>
    </row>
    <row r="88" spans="1:6" ht="15" x14ac:dyDescent="0.25">
      <c r="A88" s="673" t="s">
        <v>2873</v>
      </c>
      <c r="B88" s="677" t="s">
        <v>3127</v>
      </c>
      <c r="C88" s="675"/>
      <c r="D88" s="687"/>
      <c r="E88" s="675"/>
      <c r="F88" s="675"/>
    </row>
    <row r="89" spans="1:6" ht="30" x14ac:dyDescent="0.25">
      <c r="A89" s="673" t="s">
        <v>2874</v>
      </c>
      <c r="B89" s="677" t="s">
        <v>3128</v>
      </c>
      <c r="C89" s="675"/>
      <c r="D89" s="687"/>
      <c r="E89" s="675"/>
      <c r="F89" s="675"/>
    </row>
    <row r="90" spans="1:6" ht="15" x14ac:dyDescent="0.25">
      <c r="A90" s="673" t="s">
        <v>2875</v>
      </c>
      <c r="B90" s="677" t="s">
        <v>3129</v>
      </c>
      <c r="C90" s="675"/>
      <c r="D90" s="687"/>
      <c r="E90" s="675"/>
      <c r="F90" s="675"/>
    </row>
    <row r="91" spans="1:6" ht="15" x14ac:dyDescent="0.25">
      <c r="A91" s="673" t="s">
        <v>2876</v>
      </c>
      <c r="B91" s="677" t="s">
        <v>3130</v>
      </c>
      <c r="C91" s="675"/>
      <c r="D91" s="687"/>
      <c r="E91" s="675"/>
      <c r="F91" s="675"/>
    </row>
    <row r="92" spans="1:6" ht="30" x14ac:dyDescent="0.25">
      <c r="A92" s="673" t="s">
        <v>2877</v>
      </c>
      <c r="B92" s="677" t="s">
        <v>3131</v>
      </c>
      <c r="C92" s="675"/>
      <c r="D92" s="687"/>
      <c r="E92" s="675"/>
      <c r="F92" s="675"/>
    </row>
    <row r="93" spans="1:6" ht="30" x14ac:dyDescent="0.25">
      <c r="A93" s="673" t="s">
        <v>2878</v>
      </c>
      <c r="B93" s="677" t="s">
        <v>3132</v>
      </c>
      <c r="C93" s="675"/>
      <c r="D93" s="687"/>
      <c r="E93" s="675"/>
      <c r="F93" s="675"/>
    </row>
    <row r="94" spans="1:6" ht="30" x14ac:dyDescent="0.25">
      <c r="A94" s="673" t="s">
        <v>2879</v>
      </c>
      <c r="B94" s="677" t="s">
        <v>3133</v>
      </c>
      <c r="C94" s="675"/>
      <c r="D94" s="687"/>
      <c r="E94" s="675"/>
      <c r="F94" s="675"/>
    </row>
    <row r="95" spans="1:6" ht="30" x14ac:dyDescent="0.25">
      <c r="A95" s="673" t="s">
        <v>2880</v>
      </c>
      <c r="B95" s="677" t="s">
        <v>3134</v>
      </c>
      <c r="C95" s="675"/>
      <c r="D95" s="687"/>
      <c r="E95" s="675"/>
      <c r="F95" s="675"/>
    </row>
    <row r="96" spans="1:6" ht="30" x14ac:dyDescent="0.25">
      <c r="A96" s="673" t="s">
        <v>2881</v>
      </c>
      <c r="B96" s="677" t="s">
        <v>3135</v>
      </c>
      <c r="C96" s="675"/>
      <c r="D96" s="687"/>
      <c r="E96" s="675"/>
      <c r="F96" s="675"/>
    </row>
    <row r="97" spans="1:6" ht="30" x14ac:dyDescent="0.25">
      <c r="A97" s="673" t="s">
        <v>2882</v>
      </c>
      <c r="B97" s="677" t="s">
        <v>3136</v>
      </c>
      <c r="C97" s="675"/>
      <c r="D97" s="687"/>
      <c r="E97" s="675"/>
      <c r="F97" s="675"/>
    </row>
    <row r="98" spans="1:6" ht="30" x14ac:dyDescent="0.25">
      <c r="A98" s="673" t="s">
        <v>2883</v>
      </c>
      <c r="B98" s="677" t="s">
        <v>3137</v>
      </c>
      <c r="C98" s="675"/>
      <c r="D98" s="687"/>
      <c r="E98" s="675"/>
      <c r="F98" s="675"/>
    </row>
    <row r="99" spans="1:6" ht="30" x14ac:dyDescent="0.25">
      <c r="A99" s="673" t="s">
        <v>2884</v>
      </c>
      <c r="B99" s="677" t="s">
        <v>3138</v>
      </c>
      <c r="C99" s="675"/>
      <c r="D99" s="675"/>
      <c r="E99" s="675"/>
      <c r="F99" s="675"/>
    </row>
    <row r="100" spans="1:6" ht="30" x14ac:dyDescent="0.25">
      <c r="A100" s="673" t="s">
        <v>2885</v>
      </c>
      <c r="B100" s="677" t="s">
        <v>3139</v>
      </c>
      <c r="C100" s="675"/>
      <c r="D100" s="675"/>
      <c r="E100" s="675"/>
      <c r="F100" s="675"/>
    </row>
    <row r="101" spans="1:6" ht="15" x14ac:dyDescent="0.25">
      <c r="A101" s="673" t="s">
        <v>2886</v>
      </c>
      <c r="B101" s="677" t="s">
        <v>3140</v>
      </c>
      <c r="C101" s="675"/>
      <c r="D101" s="675"/>
      <c r="E101" s="675"/>
      <c r="F101" s="675"/>
    </row>
    <row r="102" spans="1:6" ht="15" x14ac:dyDescent="0.25">
      <c r="A102" s="673" t="s">
        <v>2887</v>
      </c>
      <c r="B102" s="677" t="s">
        <v>3141</v>
      </c>
      <c r="C102" s="675"/>
      <c r="D102" s="675"/>
      <c r="E102" s="675"/>
      <c r="F102" s="675"/>
    </row>
    <row r="103" spans="1:6" ht="15" x14ac:dyDescent="0.25">
      <c r="A103" s="673" t="s">
        <v>2888</v>
      </c>
      <c r="B103" s="677" t="s">
        <v>3142</v>
      </c>
      <c r="C103" s="675"/>
      <c r="D103" s="675"/>
      <c r="E103" s="675"/>
      <c r="F103" s="675"/>
    </row>
    <row r="104" spans="1:6" ht="60" x14ac:dyDescent="0.25">
      <c r="A104" s="673" t="s">
        <v>2889</v>
      </c>
      <c r="B104" s="677" t="s">
        <v>3143</v>
      </c>
      <c r="C104" s="675"/>
      <c r="D104" s="675"/>
      <c r="E104" s="675"/>
      <c r="F104" s="675"/>
    </row>
    <row r="105" spans="1:6" ht="30" x14ac:dyDescent="0.25">
      <c r="A105" s="673" t="s">
        <v>2890</v>
      </c>
      <c r="B105" s="677" t="s">
        <v>3144</v>
      </c>
      <c r="C105" s="675"/>
      <c r="D105" s="675"/>
      <c r="E105" s="675"/>
      <c r="F105" s="675"/>
    </row>
    <row r="106" spans="1:6" ht="45" x14ac:dyDescent="0.25">
      <c r="A106" s="673" t="s">
        <v>2891</v>
      </c>
      <c r="B106" s="677" t="s">
        <v>3145</v>
      </c>
      <c r="C106" s="675"/>
      <c r="D106" s="675"/>
      <c r="E106" s="675"/>
      <c r="F106" s="675"/>
    </row>
    <row r="107" spans="1:6" ht="15" x14ac:dyDescent="0.25">
      <c r="A107" s="673" t="s">
        <v>2892</v>
      </c>
      <c r="B107" s="677" t="s">
        <v>3146</v>
      </c>
      <c r="C107" s="675"/>
      <c r="D107" s="675"/>
      <c r="E107" s="675"/>
      <c r="F107" s="675"/>
    </row>
    <row r="108" spans="1:6" ht="30" x14ac:dyDescent="0.25">
      <c r="A108" s="673" t="s">
        <v>2893</v>
      </c>
      <c r="B108" s="677" t="s">
        <v>3147</v>
      </c>
      <c r="C108" s="675"/>
      <c r="D108" s="675"/>
      <c r="E108" s="675"/>
      <c r="F108" s="675"/>
    </row>
    <row r="109" spans="1:6" ht="30" x14ac:dyDescent="0.25">
      <c r="A109" s="673" t="s">
        <v>2894</v>
      </c>
      <c r="B109" s="677" t="s">
        <v>3148</v>
      </c>
      <c r="C109" s="675"/>
      <c r="D109" s="675"/>
      <c r="E109" s="675"/>
      <c r="F109" s="675"/>
    </row>
    <row r="110" spans="1:6" ht="30" x14ac:dyDescent="0.25">
      <c r="A110" s="673" t="s">
        <v>2895</v>
      </c>
      <c r="B110" s="677" t="s">
        <v>3149</v>
      </c>
      <c r="C110" s="675"/>
      <c r="D110" s="675"/>
      <c r="E110" s="675"/>
      <c r="F110" s="675"/>
    </row>
    <row r="111" spans="1:6" ht="30" x14ac:dyDescent="0.25">
      <c r="A111" s="673" t="s">
        <v>2896</v>
      </c>
      <c r="B111" s="677" t="s">
        <v>3150</v>
      </c>
      <c r="C111" s="675"/>
      <c r="D111" s="675"/>
      <c r="E111" s="675"/>
      <c r="F111" s="675"/>
    </row>
    <row r="112" spans="1:6" ht="30" x14ac:dyDescent="0.25">
      <c r="A112" s="673" t="s">
        <v>2897</v>
      </c>
      <c r="B112" s="677" t="s">
        <v>3150</v>
      </c>
      <c r="C112" s="675"/>
      <c r="D112" s="675"/>
      <c r="E112" s="675"/>
      <c r="F112" s="675"/>
    </row>
    <row r="113" spans="1:6" ht="30" x14ac:dyDescent="0.25">
      <c r="A113" s="673" t="s">
        <v>2898</v>
      </c>
      <c r="B113" s="677" t="s">
        <v>3151</v>
      </c>
      <c r="C113" s="675"/>
      <c r="D113" s="675"/>
      <c r="E113" s="675"/>
      <c r="F113" s="675"/>
    </row>
    <row r="114" spans="1:6" ht="15" x14ac:dyDescent="0.25">
      <c r="A114" s="673" t="s">
        <v>2899</v>
      </c>
      <c r="B114" s="677" t="s">
        <v>3152</v>
      </c>
      <c r="C114" s="675"/>
      <c r="D114" s="675"/>
      <c r="E114" s="675"/>
      <c r="F114" s="675"/>
    </row>
    <row r="115" spans="1:6" ht="15" x14ac:dyDescent="0.25">
      <c r="A115" s="673" t="s">
        <v>2900</v>
      </c>
      <c r="B115" s="677" t="s">
        <v>3153</v>
      </c>
      <c r="C115" s="675"/>
      <c r="D115" s="675"/>
      <c r="E115" s="675"/>
      <c r="F115" s="675"/>
    </row>
    <row r="116" spans="1:6" ht="15" x14ac:dyDescent="0.25">
      <c r="A116" s="673" t="s">
        <v>2901</v>
      </c>
      <c r="B116" s="677" t="s">
        <v>3154</v>
      </c>
      <c r="C116" s="675"/>
      <c r="D116" s="675"/>
      <c r="E116" s="675"/>
      <c r="F116" s="675"/>
    </row>
    <row r="117" spans="1:6" ht="60" x14ac:dyDescent="0.25">
      <c r="A117" s="673" t="s">
        <v>2902</v>
      </c>
      <c r="B117" s="677" t="s">
        <v>3155</v>
      </c>
      <c r="C117" s="675"/>
      <c r="D117" s="675"/>
      <c r="E117" s="675"/>
      <c r="F117" s="675"/>
    </row>
    <row r="118" spans="1:6" ht="15" x14ac:dyDescent="0.25">
      <c r="A118" s="673" t="s">
        <v>2903</v>
      </c>
      <c r="B118" s="677" t="s">
        <v>3156</v>
      </c>
      <c r="C118" s="675"/>
      <c r="D118" s="675"/>
      <c r="E118" s="675"/>
      <c r="F118" s="675"/>
    </row>
    <row r="119" spans="1:6" ht="30" x14ac:dyDescent="0.25">
      <c r="A119" s="673" t="s">
        <v>2904</v>
      </c>
      <c r="B119" s="677" t="s">
        <v>3157</v>
      </c>
      <c r="C119" s="675"/>
      <c r="D119" s="675"/>
      <c r="E119" s="675"/>
      <c r="F119" s="675"/>
    </row>
    <row r="120" spans="1:6" ht="30" x14ac:dyDescent="0.25">
      <c r="A120" s="673" t="s">
        <v>2905</v>
      </c>
      <c r="B120" s="677" t="s">
        <v>3158</v>
      </c>
      <c r="C120" s="675"/>
      <c r="D120" s="675"/>
      <c r="E120" s="675"/>
      <c r="F120" s="675"/>
    </row>
    <row r="121" spans="1:6" ht="30" x14ac:dyDescent="0.25">
      <c r="A121" s="673" t="s">
        <v>2906</v>
      </c>
      <c r="B121" s="677" t="s">
        <v>3159</v>
      </c>
      <c r="C121" s="675"/>
      <c r="D121" s="675"/>
      <c r="E121" s="675"/>
      <c r="F121" s="675"/>
    </row>
    <row r="122" spans="1:6" ht="30" x14ac:dyDescent="0.25">
      <c r="A122" s="673" t="s">
        <v>2907</v>
      </c>
      <c r="B122" s="677" t="s">
        <v>3160</v>
      </c>
      <c r="C122" s="675"/>
      <c r="D122" s="675"/>
      <c r="E122" s="675"/>
      <c r="F122" s="675"/>
    </row>
    <row r="123" spans="1:6" ht="30" x14ac:dyDescent="0.25">
      <c r="A123" s="673" t="s">
        <v>2908</v>
      </c>
      <c r="B123" s="677" t="s">
        <v>3161</v>
      </c>
      <c r="C123" s="675"/>
      <c r="D123" s="675"/>
      <c r="E123" s="675"/>
      <c r="F123" s="675"/>
    </row>
    <row r="124" spans="1:6" ht="15" x14ac:dyDescent="0.25">
      <c r="A124" s="673" t="s">
        <v>2909</v>
      </c>
      <c r="B124" s="677" t="s">
        <v>3162</v>
      </c>
      <c r="C124" s="675"/>
      <c r="D124" s="675"/>
      <c r="E124" s="675"/>
      <c r="F124" s="675"/>
    </row>
    <row r="125" spans="1:6" ht="30" x14ac:dyDescent="0.25">
      <c r="A125" s="673" t="s">
        <v>2910</v>
      </c>
      <c r="B125" s="677" t="s">
        <v>3163</v>
      </c>
      <c r="C125" s="675"/>
      <c r="D125" s="675"/>
      <c r="E125" s="675"/>
      <c r="F125" s="675"/>
    </row>
    <row r="126" spans="1:6" ht="30" x14ac:dyDescent="0.25">
      <c r="A126" s="673" t="s">
        <v>2911</v>
      </c>
      <c r="B126" s="677" t="s">
        <v>3164</v>
      </c>
      <c r="C126" s="675"/>
      <c r="D126" s="675"/>
      <c r="E126" s="675"/>
      <c r="F126" s="675"/>
    </row>
    <row r="127" spans="1:6" ht="30" x14ac:dyDescent="0.25">
      <c r="A127" s="673" t="s">
        <v>2912</v>
      </c>
      <c r="B127" s="677" t="s">
        <v>3165</v>
      </c>
      <c r="C127" s="675"/>
      <c r="D127" s="675"/>
      <c r="E127" s="675"/>
      <c r="F127" s="675"/>
    </row>
    <row r="128" spans="1:6" ht="30" x14ac:dyDescent="0.25">
      <c r="A128" s="673" t="s">
        <v>2913</v>
      </c>
      <c r="B128" s="677" t="s">
        <v>3166</v>
      </c>
      <c r="C128" s="675"/>
      <c r="D128" s="675"/>
      <c r="E128" s="675"/>
      <c r="F128" s="675"/>
    </row>
    <row r="129" spans="1:6" ht="30" x14ac:dyDescent="0.25">
      <c r="A129" s="673" t="s">
        <v>2914</v>
      </c>
      <c r="B129" s="677" t="s">
        <v>3167</v>
      </c>
      <c r="C129" s="675"/>
      <c r="D129" s="675"/>
      <c r="E129" s="675"/>
      <c r="F129" s="675"/>
    </row>
    <row r="130" spans="1:6" ht="30" x14ac:dyDescent="0.25">
      <c r="A130" s="673" t="s">
        <v>2915</v>
      </c>
      <c r="B130" s="677" t="s">
        <v>3168</v>
      </c>
      <c r="C130" s="675"/>
      <c r="D130" s="675"/>
      <c r="E130" s="675"/>
      <c r="F130" s="675"/>
    </row>
    <row r="131" spans="1:6" ht="15" x14ac:dyDescent="0.25">
      <c r="A131" s="673" t="s">
        <v>2916</v>
      </c>
      <c r="B131" s="677" t="s">
        <v>3169</v>
      </c>
      <c r="C131" s="675"/>
      <c r="D131" s="675"/>
      <c r="E131" s="675"/>
      <c r="F131" s="675"/>
    </row>
    <row r="132" spans="1:6" ht="30" x14ac:dyDescent="0.25">
      <c r="A132" s="673" t="s">
        <v>2917</v>
      </c>
      <c r="B132" s="677" t="s">
        <v>3170</v>
      </c>
      <c r="C132" s="675"/>
      <c r="D132" s="675"/>
      <c r="E132" s="675"/>
      <c r="F132" s="675"/>
    </row>
    <row r="133" spans="1:6" ht="30" x14ac:dyDescent="0.25">
      <c r="A133" s="673" t="s">
        <v>2918</v>
      </c>
      <c r="B133" s="677" t="s">
        <v>3171</v>
      </c>
      <c r="C133" s="675"/>
      <c r="D133" s="675"/>
      <c r="E133" s="675"/>
      <c r="F133" s="675"/>
    </row>
    <row r="134" spans="1:6" ht="30" x14ac:dyDescent="0.25">
      <c r="A134" s="673" t="s">
        <v>2919</v>
      </c>
      <c r="B134" s="677" t="s">
        <v>3172</v>
      </c>
      <c r="C134" s="675"/>
      <c r="D134" s="675"/>
      <c r="E134" s="675"/>
      <c r="F134" s="675"/>
    </row>
    <row r="135" spans="1:6" ht="15" x14ac:dyDescent="0.25">
      <c r="A135" s="673" t="s">
        <v>2920</v>
      </c>
      <c r="B135" s="677" t="s">
        <v>3173</v>
      </c>
      <c r="C135" s="675"/>
      <c r="D135" s="675"/>
      <c r="E135" s="675"/>
      <c r="F135" s="675"/>
    </row>
    <row r="136" spans="1:6" ht="30" x14ac:dyDescent="0.25">
      <c r="A136" s="673" t="s">
        <v>2921</v>
      </c>
      <c r="B136" s="677" t="s">
        <v>3174</v>
      </c>
      <c r="C136" s="675"/>
      <c r="D136" s="675"/>
      <c r="E136" s="675"/>
      <c r="F136" s="675"/>
    </row>
    <row r="137" spans="1:6" ht="30" x14ac:dyDescent="0.25">
      <c r="A137" s="673" t="s">
        <v>2922</v>
      </c>
      <c r="B137" s="677" t="s">
        <v>3175</v>
      </c>
      <c r="C137" s="675"/>
      <c r="D137" s="675"/>
      <c r="E137" s="675"/>
      <c r="F137" s="675"/>
    </row>
    <row r="138" spans="1:6" ht="30" x14ac:dyDescent="0.25">
      <c r="A138" s="673" t="s">
        <v>2923</v>
      </c>
      <c r="B138" s="677" t="s">
        <v>3176</v>
      </c>
      <c r="C138" s="675"/>
      <c r="D138" s="675"/>
      <c r="E138" s="675"/>
      <c r="F138" s="675"/>
    </row>
    <row r="139" spans="1:6" ht="30" x14ac:dyDescent="0.25">
      <c r="A139" s="673" t="s">
        <v>2924</v>
      </c>
      <c r="B139" s="677" t="s">
        <v>3177</v>
      </c>
      <c r="C139" s="675"/>
      <c r="D139" s="675"/>
      <c r="E139" s="675"/>
      <c r="F139" s="675"/>
    </row>
    <row r="140" spans="1:6" ht="30" x14ac:dyDescent="0.25">
      <c r="A140" s="673" t="s">
        <v>2925</v>
      </c>
      <c r="B140" s="677" t="s">
        <v>3178</v>
      </c>
      <c r="C140" s="675"/>
      <c r="D140" s="675"/>
      <c r="E140" s="675"/>
      <c r="F140" s="675"/>
    </row>
    <row r="141" spans="1:6" ht="30" x14ac:dyDescent="0.25">
      <c r="A141" s="673" t="s">
        <v>2926</v>
      </c>
      <c r="B141" s="677" t="s">
        <v>3179</v>
      </c>
      <c r="C141" s="675"/>
      <c r="D141" s="675"/>
      <c r="E141" s="675"/>
      <c r="F141" s="675"/>
    </row>
    <row r="142" spans="1:6" ht="30" x14ac:dyDescent="0.25">
      <c r="A142" s="673" t="s">
        <v>2927</v>
      </c>
      <c r="B142" s="677" t="s">
        <v>3180</v>
      </c>
      <c r="C142" s="675"/>
      <c r="D142" s="675"/>
      <c r="E142" s="675"/>
      <c r="F142" s="675"/>
    </row>
    <row r="143" spans="1:6" ht="30" x14ac:dyDescent="0.25">
      <c r="A143" s="673" t="s">
        <v>2928</v>
      </c>
      <c r="B143" s="677" t="s">
        <v>3181</v>
      </c>
      <c r="C143" s="675"/>
      <c r="D143" s="675"/>
      <c r="E143" s="675"/>
      <c r="F143" s="675"/>
    </row>
    <row r="144" spans="1:6" ht="15" x14ac:dyDescent="0.25">
      <c r="A144" s="673" t="s">
        <v>2929</v>
      </c>
      <c r="B144" s="677" t="s">
        <v>3182</v>
      </c>
      <c r="C144" s="675"/>
      <c r="D144" s="675"/>
      <c r="E144" s="675"/>
      <c r="F144" s="675"/>
    </row>
    <row r="145" spans="1:6" ht="30" x14ac:dyDescent="0.25">
      <c r="A145" s="673" t="s">
        <v>2930</v>
      </c>
      <c r="B145" s="677" t="s">
        <v>3183</v>
      </c>
      <c r="C145" s="675"/>
      <c r="D145" s="675"/>
      <c r="E145" s="675"/>
      <c r="F145" s="675"/>
    </row>
    <row r="146" spans="1:6" ht="30" x14ac:dyDescent="0.25">
      <c r="A146" s="673" t="s">
        <v>2931</v>
      </c>
      <c r="B146" s="677" t="s">
        <v>3184</v>
      </c>
      <c r="C146" s="675"/>
      <c r="D146" s="675"/>
      <c r="E146" s="675"/>
      <c r="F146" s="675"/>
    </row>
    <row r="147" spans="1:6" ht="30" x14ac:dyDescent="0.25">
      <c r="A147" s="673" t="s">
        <v>2932</v>
      </c>
      <c r="B147" s="677" t="s">
        <v>3185</v>
      </c>
      <c r="C147" s="675"/>
      <c r="D147" s="675"/>
      <c r="E147" s="675"/>
      <c r="F147" s="675"/>
    </row>
    <row r="148" spans="1:6" ht="30" x14ac:dyDescent="0.25">
      <c r="A148" s="673" t="s">
        <v>2933</v>
      </c>
      <c r="B148" s="677" t="s">
        <v>3186</v>
      </c>
      <c r="C148" s="675"/>
      <c r="D148" s="675"/>
      <c r="E148" s="675"/>
      <c r="F148" s="675"/>
    </row>
    <row r="149" spans="1:6" ht="30" x14ac:dyDescent="0.25">
      <c r="A149" s="673" t="s">
        <v>2934</v>
      </c>
      <c r="B149" s="677" t="s">
        <v>3187</v>
      </c>
      <c r="C149" s="675"/>
      <c r="D149" s="675"/>
      <c r="E149" s="675"/>
      <c r="F149" s="675"/>
    </row>
    <row r="150" spans="1:6" ht="30" x14ac:dyDescent="0.25">
      <c r="A150" s="673" t="s">
        <v>2935</v>
      </c>
      <c r="B150" s="677" t="s">
        <v>3188</v>
      </c>
      <c r="C150" s="675"/>
      <c r="D150" s="675"/>
      <c r="E150" s="675"/>
      <c r="F150" s="675"/>
    </row>
    <row r="151" spans="1:6" ht="30" x14ac:dyDescent="0.25">
      <c r="A151" s="673" t="s">
        <v>2936</v>
      </c>
      <c r="B151" s="677" t="s">
        <v>3189</v>
      </c>
      <c r="C151" s="675"/>
      <c r="D151" s="675"/>
      <c r="E151" s="675"/>
      <c r="F151" s="675"/>
    </row>
    <row r="152" spans="1:6" ht="30" x14ac:dyDescent="0.25">
      <c r="A152" s="673" t="s">
        <v>2937</v>
      </c>
      <c r="B152" s="677" t="s">
        <v>3190</v>
      </c>
      <c r="C152" s="675"/>
      <c r="D152" s="675"/>
      <c r="E152" s="675"/>
      <c r="F152" s="675"/>
    </row>
    <row r="153" spans="1:6" ht="30" x14ac:dyDescent="0.25">
      <c r="A153" s="673" t="s">
        <v>2938</v>
      </c>
      <c r="B153" s="677" t="s">
        <v>3191</v>
      </c>
      <c r="C153" s="675"/>
      <c r="D153" s="675"/>
      <c r="E153" s="675"/>
      <c r="F153" s="675"/>
    </row>
    <row r="154" spans="1:6" ht="30" x14ac:dyDescent="0.25">
      <c r="A154" s="673" t="s">
        <v>2939</v>
      </c>
      <c r="B154" s="677" t="s">
        <v>3192</v>
      </c>
      <c r="C154" s="675"/>
      <c r="D154" s="675"/>
      <c r="E154" s="675"/>
      <c r="F154" s="675"/>
    </row>
    <row r="155" spans="1:6" ht="30" x14ac:dyDescent="0.25">
      <c r="A155" s="673" t="s">
        <v>2940</v>
      </c>
      <c r="B155" s="677" t="s">
        <v>3193</v>
      </c>
      <c r="C155" s="675"/>
      <c r="D155" s="675"/>
      <c r="E155" s="675"/>
      <c r="F155" s="675"/>
    </row>
    <row r="156" spans="1:6" ht="30" x14ac:dyDescent="0.25">
      <c r="A156" s="673" t="s">
        <v>2941</v>
      </c>
      <c r="B156" s="677" t="s">
        <v>3194</v>
      </c>
      <c r="C156" s="675"/>
      <c r="D156" s="675"/>
      <c r="E156" s="675"/>
      <c r="F156" s="675"/>
    </row>
    <row r="157" spans="1:6" ht="30" x14ac:dyDescent="0.25">
      <c r="A157" s="673" t="s">
        <v>2942</v>
      </c>
      <c r="B157" s="677" t="s">
        <v>3195</v>
      </c>
      <c r="C157" s="675"/>
      <c r="D157" s="675"/>
      <c r="E157" s="675"/>
      <c r="F157" s="675"/>
    </row>
    <row r="158" spans="1:6" ht="30" x14ac:dyDescent="0.25">
      <c r="A158" s="673" t="s">
        <v>2943</v>
      </c>
      <c r="B158" s="677" t="s">
        <v>3196</v>
      </c>
      <c r="C158" s="675"/>
      <c r="D158" s="675"/>
      <c r="E158" s="675"/>
      <c r="F158" s="675"/>
    </row>
    <row r="159" spans="1:6" ht="45" x14ac:dyDescent="0.25">
      <c r="A159" s="673" t="s">
        <v>2944</v>
      </c>
      <c r="B159" s="677" t="s">
        <v>3197</v>
      </c>
      <c r="C159" s="675"/>
      <c r="D159" s="675"/>
      <c r="E159" s="675"/>
      <c r="F159" s="675"/>
    </row>
    <row r="160" spans="1:6" ht="45" x14ac:dyDescent="0.25">
      <c r="A160" s="673" t="s">
        <v>2945</v>
      </c>
      <c r="B160" s="677" t="s">
        <v>3198</v>
      </c>
      <c r="C160" s="675"/>
      <c r="D160" s="675"/>
      <c r="E160" s="675"/>
      <c r="F160" s="675"/>
    </row>
    <row r="161" spans="1:6" ht="45" x14ac:dyDescent="0.25">
      <c r="A161" s="673" t="s">
        <v>2946</v>
      </c>
      <c r="B161" s="677" t="s">
        <v>3199</v>
      </c>
      <c r="C161" s="675"/>
      <c r="D161" s="675"/>
      <c r="E161" s="675"/>
      <c r="F161" s="675"/>
    </row>
    <row r="162" spans="1:6" ht="45" x14ac:dyDescent="0.25">
      <c r="A162" s="673" t="s">
        <v>2947</v>
      </c>
      <c r="B162" s="677" t="s">
        <v>3200</v>
      </c>
      <c r="C162" s="675"/>
      <c r="D162" s="675"/>
      <c r="E162" s="675"/>
      <c r="F162" s="675"/>
    </row>
    <row r="163" spans="1:6" ht="45" x14ac:dyDescent="0.25">
      <c r="A163" s="673" t="s">
        <v>2948</v>
      </c>
      <c r="B163" s="677" t="s">
        <v>3201</v>
      </c>
      <c r="C163" s="675"/>
      <c r="D163" s="675"/>
      <c r="E163" s="675"/>
      <c r="F163" s="675"/>
    </row>
    <row r="164" spans="1:6" ht="30" x14ac:dyDescent="0.25">
      <c r="A164" s="673" t="s">
        <v>2949</v>
      </c>
      <c r="B164" s="677" t="s">
        <v>3202</v>
      </c>
      <c r="C164" s="675"/>
      <c r="D164" s="675"/>
      <c r="E164" s="675"/>
      <c r="F164" s="675"/>
    </row>
    <row r="165" spans="1:6" ht="75" x14ac:dyDescent="0.25">
      <c r="A165" s="673" t="s">
        <v>2950</v>
      </c>
      <c r="B165" s="677" t="s">
        <v>3203</v>
      </c>
      <c r="C165" s="675"/>
      <c r="D165" s="675"/>
      <c r="E165" s="675"/>
      <c r="F165" s="675"/>
    </row>
    <row r="166" spans="1:6" ht="30" x14ac:dyDescent="0.25">
      <c r="A166" s="673" t="s">
        <v>2951</v>
      </c>
      <c r="B166" s="677" t="s">
        <v>3204</v>
      </c>
      <c r="C166" s="675"/>
      <c r="D166" s="675"/>
      <c r="E166" s="675"/>
      <c r="F166" s="675"/>
    </row>
    <row r="167" spans="1:6" ht="30" x14ac:dyDescent="0.25">
      <c r="A167" s="673" t="s">
        <v>2952</v>
      </c>
      <c r="B167" s="677" t="s">
        <v>3205</v>
      </c>
      <c r="C167" s="675"/>
      <c r="D167" s="675"/>
      <c r="E167" s="675"/>
      <c r="F167" s="675"/>
    </row>
    <row r="168" spans="1:6" ht="30" x14ac:dyDescent="0.25">
      <c r="A168" s="673" t="s">
        <v>2953</v>
      </c>
      <c r="B168" s="677" t="s">
        <v>3206</v>
      </c>
      <c r="C168" s="675"/>
      <c r="D168" s="675"/>
      <c r="E168" s="675"/>
      <c r="F168" s="675"/>
    </row>
    <row r="169" spans="1:6" ht="30" x14ac:dyDescent="0.25">
      <c r="A169" s="673" t="s">
        <v>2954</v>
      </c>
      <c r="B169" s="677" t="s">
        <v>3207</v>
      </c>
      <c r="C169" s="675"/>
      <c r="D169" s="675"/>
      <c r="E169" s="675"/>
      <c r="F169" s="675"/>
    </row>
    <row r="170" spans="1:6" ht="30" x14ac:dyDescent="0.25">
      <c r="A170" s="673" t="s">
        <v>2955</v>
      </c>
      <c r="B170" s="677" t="s">
        <v>3208</v>
      </c>
      <c r="C170" s="675"/>
      <c r="D170" s="675"/>
      <c r="E170" s="675"/>
      <c r="F170" s="675"/>
    </row>
    <row r="171" spans="1:6" ht="30" x14ac:dyDescent="0.25">
      <c r="A171" s="673" t="s">
        <v>2956</v>
      </c>
      <c r="B171" s="677" t="s">
        <v>3209</v>
      </c>
      <c r="C171" s="675"/>
      <c r="D171" s="675"/>
      <c r="E171" s="675"/>
      <c r="F171" s="675"/>
    </row>
    <row r="172" spans="1:6" ht="30" x14ac:dyDescent="0.25">
      <c r="A172" s="673" t="s">
        <v>2957</v>
      </c>
      <c r="B172" s="677" t="s">
        <v>3210</v>
      </c>
      <c r="C172" s="675"/>
      <c r="D172" s="675"/>
      <c r="E172" s="675"/>
      <c r="F172" s="675"/>
    </row>
    <row r="173" spans="1:6" ht="30" x14ac:dyDescent="0.25">
      <c r="A173" s="673" t="s">
        <v>2958</v>
      </c>
      <c r="B173" s="677" t="s">
        <v>3211</v>
      </c>
      <c r="C173" s="675"/>
      <c r="D173" s="675"/>
      <c r="E173" s="675"/>
      <c r="F173" s="675"/>
    </row>
    <row r="174" spans="1:6" ht="30" x14ac:dyDescent="0.25">
      <c r="A174" s="673" t="s">
        <v>2959</v>
      </c>
      <c r="B174" s="677" t="s">
        <v>3212</v>
      </c>
      <c r="C174" s="675"/>
      <c r="D174" s="675"/>
      <c r="E174" s="675"/>
      <c r="F174" s="675"/>
    </row>
    <row r="175" spans="1:6" ht="30" x14ac:dyDescent="0.25">
      <c r="A175" s="673" t="s">
        <v>2960</v>
      </c>
      <c r="B175" s="677" t="s">
        <v>3209</v>
      </c>
      <c r="C175" s="675"/>
      <c r="D175" s="675"/>
      <c r="E175" s="675"/>
      <c r="F175" s="675"/>
    </row>
    <row r="176" spans="1:6" ht="45" x14ac:dyDescent="0.25">
      <c r="A176" s="673" t="s">
        <v>2961</v>
      </c>
      <c r="B176" s="677" t="s">
        <v>3213</v>
      </c>
      <c r="C176" s="675"/>
      <c r="D176" s="675"/>
      <c r="E176" s="675"/>
      <c r="F176" s="675"/>
    </row>
    <row r="177" spans="1:6" ht="30" x14ac:dyDescent="0.25">
      <c r="A177" s="673" t="s">
        <v>2962</v>
      </c>
      <c r="B177" s="677" t="s">
        <v>3214</v>
      </c>
      <c r="C177" s="675"/>
      <c r="D177" s="675"/>
      <c r="E177" s="675"/>
      <c r="F177" s="675"/>
    </row>
    <row r="178" spans="1:6" ht="45" x14ac:dyDescent="0.25">
      <c r="A178" s="673" t="s">
        <v>2963</v>
      </c>
      <c r="B178" s="677" t="s">
        <v>3215</v>
      </c>
      <c r="C178" s="675"/>
      <c r="D178" s="675"/>
      <c r="E178" s="675"/>
      <c r="F178" s="675"/>
    </row>
    <row r="179" spans="1:6" ht="30" x14ac:dyDescent="0.25">
      <c r="A179" s="673" t="s">
        <v>2964</v>
      </c>
      <c r="B179" s="677" t="s">
        <v>3216</v>
      </c>
      <c r="C179" s="675"/>
      <c r="D179" s="675"/>
      <c r="E179" s="675"/>
      <c r="F179" s="675"/>
    </row>
    <row r="180" spans="1:6" ht="45" x14ac:dyDescent="0.25">
      <c r="A180" s="673" t="s">
        <v>2965</v>
      </c>
      <c r="B180" s="677" t="s">
        <v>3217</v>
      </c>
      <c r="C180" s="675"/>
      <c r="D180" s="675"/>
      <c r="E180" s="675"/>
      <c r="F180" s="675"/>
    </row>
    <row r="181" spans="1:6" ht="30" x14ac:dyDescent="0.25">
      <c r="A181" s="673" t="s">
        <v>2966</v>
      </c>
      <c r="B181" s="677" t="s">
        <v>3218</v>
      </c>
      <c r="C181" s="675"/>
      <c r="D181" s="675"/>
      <c r="E181" s="675"/>
      <c r="F181" s="675"/>
    </row>
    <row r="182" spans="1:6" ht="45" x14ac:dyDescent="0.25">
      <c r="A182" s="673" t="s">
        <v>2967</v>
      </c>
      <c r="B182" s="677" t="s">
        <v>3219</v>
      </c>
      <c r="C182" s="675"/>
      <c r="D182" s="675"/>
      <c r="E182" s="675"/>
      <c r="F182" s="675"/>
    </row>
    <row r="183" spans="1:6" ht="30" x14ac:dyDescent="0.25">
      <c r="A183" s="673" t="s">
        <v>2968</v>
      </c>
      <c r="B183" s="677" t="s">
        <v>3220</v>
      </c>
      <c r="C183" s="675"/>
      <c r="D183" s="675"/>
      <c r="E183" s="675"/>
      <c r="F183" s="675"/>
    </row>
    <row r="184" spans="1:6" ht="15" x14ac:dyDescent="0.25">
      <c r="A184" s="673" t="s">
        <v>2969</v>
      </c>
      <c r="B184" s="676" t="s">
        <v>3221</v>
      </c>
      <c r="C184" s="675"/>
      <c r="D184" s="675"/>
      <c r="E184" s="675"/>
      <c r="F184" s="675"/>
    </row>
    <row r="185" spans="1:6" ht="30" x14ac:dyDescent="0.25">
      <c r="A185" s="673" t="s">
        <v>2970</v>
      </c>
      <c r="B185" s="677" t="s">
        <v>3222</v>
      </c>
      <c r="C185" s="675"/>
      <c r="D185" s="675"/>
      <c r="E185" s="675"/>
      <c r="F185" s="675"/>
    </row>
    <row r="186" spans="1:6" ht="45" x14ac:dyDescent="0.25">
      <c r="A186" s="673" t="s">
        <v>2971</v>
      </c>
      <c r="B186" s="677" t="s">
        <v>3223</v>
      </c>
      <c r="C186" s="675"/>
      <c r="D186" s="675"/>
      <c r="E186" s="675"/>
      <c r="F186" s="675"/>
    </row>
    <row r="187" spans="1:6" ht="30" x14ac:dyDescent="0.25">
      <c r="A187" s="673" t="s">
        <v>2972</v>
      </c>
      <c r="B187" s="677" t="s">
        <v>3224</v>
      </c>
      <c r="C187" s="675"/>
      <c r="D187" s="675"/>
      <c r="E187" s="675"/>
      <c r="F187" s="675"/>
    </row>
    <row r="188" spans="1:6" ht="60" x14ac:dyDescent="0.25">
      <c r="A188" s="673" t="s">
        <v>2973</v>
      </c>
      <c r="B188" s="677" t="s">
        <v>3225</v>
      </c>
      <c r="C188" s="675"/>
      <c r="D188" s="675"/>
      <c r="E188" s="675"/>
      <c r="F188" s="675"/>
    </row>
    <row r="189" spans="1:6" ht="60" x14ac:dyDescent="0.25">
      <c r="A189" s="673" t="s">
        <v>2974</v>
      </c>
      <c r="B189" s="677" t="s">
        <v>3226</v>
      </c>
      <c r="C189" s="675" t="s">
        <v>3227</v>
      </c>
      <c r="D189" s="675"/>
      <c r="E189" s="675"/>
      <c r="F189" s="675"/>
    </row>
    <row r="190" spans="1:6" ht="30" x14ac:dyDescent="0.25">
      <c r="A190" s="673" t="s">
        <v>2975</v>
      </c>
      <c r="B190" s="677" t="s">
        <v>3228</v>
      </c>
      <c r="C190" s="675"/>
      <c r="D190" s="675"/>
      <c r="E190" s="675"/>
      <c r="F190" s="675"/>
    </row>
    <row r="191" spans="1:6" ht="30" x14ac:dyDescent="0.25">
      <c r="A191" s="673" t="s">
        <v>2976</v>
      </c>
      <c r="B191" s="677" t="s">
        <v>3229</v>
      </c>
      <c r="C191" s="675"/>
      <c r="D191" s="675"/>
      <c r="E191" s="675"/>
      <c r="F191" s="675"/>
    </row>
    <row r="192" spans="1:6" ht="30" x14ac:dyDescent="0.25">
      <c r="A192" s="673" t="s">
        <v>2977</v>
      </c>
      <c r="B192" s="677" t="s">
        <v>3230</v>
      </c>
      <c r="C192" s="675"/>
      <c r="D192" s="675"/>
      <c r="E192" s="675"/>
      <c r="F192" s="675"/>
    </row>
    <row r="193" spans="1:6" ht="15" x14ac:dyDescent="0.25">
      <c r="A193" s="673" t="s">
        <v>2978</v>
      </c>
      <c r="B193" s="677" t="s">
        <v>3231</v>
      </c>
      <c r="C193" s="675"/>
      <c r="D193" s="675"/>
      <c r="E193" s="675"/>
      <c r="F193" s="675"/>
    </row>
    <row r="194" spans="1:6" ht="30" x14ac:dyDescent="0.25">
      <c r="A194" s="673" t="s">
        <v>2979</v>
      </c>
      <c r="B194" s="677" t="s">
        <v>3232</v>
      </c>
      <c r="C194" s="675"/>
      <c r="D194" s="675"/>
      <c r="E194" s="675"/>
      <c r="F194" s="675"/>
    </row>
    <row r="195" spans="1:6" ht="30" x14ac:dyDescent="0.25">
      <c r="A195" s="673" t="s">
        <v>2980</v>
      </c>
      <c r="B195" s="677" t="s">
        <v>3233</v>
      </c>
      <c r="C195" s="675"/>
      <c r="D195" s="675"/>
      <c r="E195" s="675"/>
      <c r="F195" s="675"/>
    </row>
    <row r="196" spans="1:6" ht="30" x14ac:dyDescent="0.25">
      <c r="A196" s="673" t="s">
        <v>2981</v>
      </c>
      <c r="B196" s="677" t="s">
        <v>3234</v>
      </c>
      <c r="C196" s="675"/>
      <c r="D196" s="675"/>
      <c r="E196" s="675"/>
      <c r="F196" s="675"/>
    </row>
    <row r="197" spans="1:6" ht="15" x14ac:dyDescent="0.25">
      <c r="A197" s="673" t="s">
        <v>2982</v>
      </c>
      <c r="B197" s="676" t="s">
        <v>3235</v>
      </c>
      <c r="C197" s="675"/>
      <c r="D197" s="675"/>
      <c r="E197" s="675"/>
      <c r="F197" s="675"/>
    </row>
    <row r="198" spans="1:6" ht="15" x14ac:dyDescent="0.25">
      <c r="A198" s="673" t="s">
        <v>2983</v>
      </c>
      <c r="B198" s="676" t="s">
        <v>3236</v>
      </c>
      <c r="C198" s="675"/>
      <c r="D198" s="675"/>
      <c r="E198" s="675"/>
      <c r="F198" s="675"/>
    </row>
    <row r="199" spans="1:6" ht="30" x14ac:dyDescent="0.25">
      <c r="A199" s="676" t="s">
        <v>3253</v>
      </c>
      <c r="B199" s="677" t="s">
        <v>3237</v>
      </c>
      <c r="C199" s="675"/>
      <c r="D199" s="675"/>
      <c r="E199" s="675"/>
      <c r="F199" s="675"/>
    </row>
    <row r="200" spans="1:6" ht="15" x14ac:dyDescent="0.25">
      <c r="A200" s="676" t="s">
        <v>3254</v>
      </c>
      <c r="B200" s="677" t="s">
        <v>3238</v>
      </c>
      <c r="C200" s="675"/>
      <c r="D200" s="675"/>
      <c r="E200" s="675"/>
      <c r="F200" s="675"/>
    </row>
    <row r="201" spans="1:6" ht="15" x14ac:dyDescent="0.25">
      <c r="A201" s="676" t="s">
        <v>3255</v>
      </c>
      <c r="B201" s="677" t="s">
        <v>3239</v>
      </c>
      <c r="C201" s="675"/>
      <c r="D201" s="675"/>
      <c r="E201" s="675"/>
      <c r="F201" s="675"/>
    </row>
    <row r="202" spans="1:6" ht="30" x14ac:dyDescent="0.25">
      <c r="A202" s="676" t="s">
        <v>3256</v>
      </c>
      <c r="B202" s="677" t="s">
        <v>3240</v>
      </c>
      <c r="C202" s="675"/>
      <c r="D202" s="675"/>
      <c r="E202" s="675"/>
      <c r="F202" s="675"/>
    </row>
    <row r="203" spans="1:6" ht="15" x14ac:dyDescent="0.25">
      <c r="A203" s="676" t="s">
        <v>3257</v>
      </c>
      <c r="B203" s="676" t="s">
        <v>3241</v>
      </c>
      <c r="C203" s="675"/>
      <c r="D203" s="675"/>
      <c r="E203" s="675"/>
      <c r="F203" s="675"/>
    </row>
    <row r="204" spans="1:6" ht="51.75" x14ac:dyDescent="0.25">
      <c r="A204" s="676" t="s">
        <v>3258</v>
      </c>
      <c r="B204" s="498" t="s">
        <v>3242</v>
      </c>
      <c r="C204" s="688" t="s">
        <v>3243</v>
      </c>
      <c r="D204" s="675"/>
      <c r="E204" s="675"/>
      <c r="F204" s="675"/>
    </row>
    <row r="205" spans="1:6" ht="26.25" x14ac:dyDescent="0.25">
      <c r="A205" s="676" t="s">
        <v>3259</v>
      </c>
      <c r="B205" s="498" t="s">
        <v>3244</v>
      </c>
      <c r="C205" s="675"/>
      <c r="D205" s="675"/>
      <c r="E205" s="675"/>
      <c r="F205" s="675"/>
    </row>
    <row r="206" spans="1:6" ht="26.25" x14ac:dyDescent="0.25">
      <c r="A206" s="676" t="s">
        <v>3260</v>
      </c>
      <c r="B206" s="498" t="s">
        <v>3245</v>
      </c>
      <c r="C206" s="675"/>
      <c r="D206" s="675"/>
      <c r="E206" s="675"/>
      <c r="F206" s="675"/>
    </row>
    <row r="207" spans="1:6" ht="15" x14ac:dyDescent="0.25">
      <c r="A207" s="676" t="s">
        <v>3261</v>
      </c>
      <c r="B207" s="498" t="s">
        <v>3246</v>
      </c>
      <c r="C207" s="675"/>
      <c r="D207" s="675"/>
      <c r="E207" s="675"/>
      <c r="F207" s="675"/>
    </row>
    <row r="208" spans="1:6" ht="15" x14ac:dyDescent="0.25">
      <c r="A208" s="676" t="s">
        <v>3262</v>
      </c>
      <c r="B208" s="498" t="s">
        <v>3247</v>
      </c>
      <c r="C208" s="675"/>
      <c r="D208" s="675"/>
      <c r="E208" s="675"/>
      <c r="F208" s="675"/>
    </row>
    <row r="209" spans="1:6" ht="39" x14ac:dyDescent="0.25">
      <c r="A209" s="676" t="s">
        <v>3263</v>
      </c>
      <c r="B209" s="498" t="s">
        <v>3248</v>
      </c>
      <c r="C209" s="674"/>
      <c r="D209" s="675"/>
      <c r="E209" s="675"/>
      <c r="F209" s="675"/>
    </row>
    <row r="210" spans="1:6" ht="26.25" x14ac:dyDescent="0.25">
      <c r="A210" s="676" t="s">
        <v>3264</v>
      </c>
      <c r="B210" s="498" t="s">
        <v>3249</v>
      </c>
      <c r="C210" s="675"/>
      <c r="D210" s="675"/>
      <c r="E210" s="675"/>
      <c r="F210" s="675"/>
    </row>
    <row r="211" spans="1:6" ht="26.25" x14ac:dyDescent="0.25">
      <c r="A211" s="676" t="s">
        <v>3265</v>
      </c>
      <c r="B211" s="498" t="s">
        <v>3250</v>
      </c>
      <c r="C211" s="675"/>
      <c r="D211" s="675"/>
      <c r="E211" s="675"/>
      <c r="F211" s="675"/>
    </row>
    <row r="212" spans="1:6" ht="26.25" x14ac:dyDescent="0.25">
      <c r="A212" s="676" t="s">
        <v>3266</v>
      </c>
      <c r="B212" s="498" t="s">
        <v>3251</v>
      </c>
      <c r="C212" s="675"/>
      <c r="D212" s="675"/>
      <c r="E212" s="675"/>
      <c r="F212" s="675"/>
    </row>
    <row r="213" spans="1:6" ht="26.25" x14ac:dyDescent="0.25">
      <c r="A213" s="676" t="s">
        <v>3267</v>
      </c>
      <c r="B213" s="498" t="s">
        <v>3252</v>
      </c>
      <c r="C213" s="675"/>
      <c r="D213" s="675"/>
      <c r="E213" s="675"/>
      <c r="F213" s="675"/>
    </row>
  </sheetData>
  <mergeCells count="15">
    <mergeCell ref="C78:C79"/>
    <mergeCell ref="C80:C82"/>
    <mergeCell ref="C84:C85"/>
    <mergeCell ref="C72:C73"/>
    <mergeCell ref="C3:C17"/>
    <mergeCell ref="C18:C32"/>
    <mergeCell ref="C34:C36"/>
    <mergeCell ref="C37:C38"/>
    <mergeCell ref="C39:C43"/>
    <mergeCell ref="C44:C58"/>
    <mergeCell ref="C60:C61"/>
    <mergeCell ref="C62:C63"/>
    <mergeCell ref="C64:C66"/>
    <mergeCell ref="C67:C68"/>
    <mergeCell ref="C74:C77"/>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42"/>
  <sheetViews>
    <sheetView workbookViewId="0">
      <selection activeCell="K42" sqref="K42"/>
    </sheetView>
  </sheetViews>
  <sheetFormatPr defaultColWidth="9.140625" defaultRowHeight="15" x14ac:dyDescent="0.25"/>
  <cols>
    <col min="1" max="1" width="9.140625" style="19"/>
    <col min="2" max="2" width="21.42578125" style="19" customWidth="1"/>
    <col min="3" max="3" width="15.85546875" style="19" customWidth="1"/>
    <col min="4" max="4" width="18" style="19" customWidth="1"/>
    <col min="5" max="5" width="26.5703125" style="19" customWidth="1"/>
    <col min="6" max="6" width="14.140625" style="19" customWidth="1"/>
    <col min="7" max="7" width="17" style="19" customWidth="1"/>
    <col min="8" max="8" width="21.28515625" style="19" customWidth="1"/>
    <col min="9" max="9" width="13.42578125" style="19" customWidth="1"/>
    <col min="10" max="10" width="17.5703125" style="19" customWidth="1"/>
    <col min="11" max="11" width="20.7109375" style="19" customWidth="1"/>
    <col min="12" max="12" width="16.7109375" style="19" customWidth="1"/>
    <col min="13" max="13" width="18" style="19" customWidth="1"/>
    <col min="14" max="14" width="26.28515625" style="19" customWidth="1"/>
    <col min="15" max="15" width="13.140625" style="19" customWidth="1"/>
    <col min="16" max="16" width="17" style="19" customWidth="1"/>
    <col min="17" max="16384" width="9.140625" style="19"/>
  </cols>
  <sheetData>
    <row r="1" spans="1:17" ht="24.75" customHeight="1" x14ac:dyDescent="0.25">
      <c r="A1" s="18" t="s">
        <v>719</v>
      </c>
    </row>
    <row r="2" spans="1:17" ht="15.75" thickBot="1" x14ac:dyDescent="0.3"/>
    <row r="3" spans="1:17" ht="90.75" thickBot="1" x14ac:dyDescent="0.3">
      <c r="A3" s="335" t="s">
        <v>236</v>
      </c>
      <c r="B3" s="365" t="s">
        <v>779</v>
      </c>
      <c r="C3" s="244" t="s">
        <v>417</v>
      </c>
      <c r="D3" s="334" t="s">
        <v>637</v>
      </c>
      <c r="E3" s="366" t="s">
        <v>667</v>
      </c>
      <c r="F3" s="367" t="s">
        <v>417</v>
      </c>
      <c r="G3" s="334" t="s">
        <v>637</v>
      </c>
      <c r="H3" s="365" t="s">
        <v>696</v>
      </c>
      <c r="I3" s="368" t="s">
        <v>417</v>
      </c>
      <c r="J3" s="334" t="s">
        <v>637</v>
      </c>
      <c r="K3" s="365" t="s">
        <v>697</v>
      </c>
      <c r="L3" s="368" t="s">
        <v>417</v>
      </c>
      <c r="M3" s="334" t="s">
        <v>637</v>
      </c>
      <c r="N3" s="365" t="s">
        <v>666</v>
      </c>
      <c r="O3" s="368" t="s">
        <v>417</v>
      </c>
      <c r="P3" s="334" t="s">
        <v>637</v>
      </c>
      <c r="Q3" s="30"/>
    </row>
    <row r="4" spans="1:17" ht="51" x14ac:dyDescent="0.25">
      <c r="A4" s="692" t="s">
        <v>418</v>
      </c>
      <c r="B4" s="694" t="s">
        <v>3268</v>
      </c>
      <c r="C4" s="691" t="s">
        <v>3269</v>
      </c>
      <c r="D4" s="691"/>
      <c r="E4" s="691"/>
      <c r="F4" s="691"/>
      <c r="G4" s="691"/>
      <c r="H4" s="694" t="s">
        <v>2986</v>
      </c>
      <c r="I4" s="691" t="s">
        <v>3270</v>
      </c>
      <c r="J4" s="51"/>
      <c r="K4" s="51"/>
      <c r="L4" s="51"/>
      <c r="M4" s="51"/>
      <c r="N4" s="51"/>
      <c r="O4" s="51"/>
      <c r="P4" s="51"/>
    </row>
    <row r="5" spans="1:17" ht="38.25" x14ac:dyDescent="0.25">
      <c r="A5" s="692" t="s">
        <v>3295</v>
      </c>
      <c r="B5" s="694"/>
      <c r="C5" s="691"/>
      <c r="D5" s="691"/>
      <c r="E5" s="691"/>
      <c r="F5" s="691"/>
      <c r="G5" s="691"/>
      <c r="H5" s="693" t="s">
        <v>2988</v>
      </c>
      <c r="I5" s="691" t="s">
        <v>3270</v>
      </c>
      <c r="J5" s="49"/>
      <c r="K5" s="49"/>
      <c r="L5" s="49"/>
      <c r="M5" s="49"/>
      <c r="N5" s="49"/>
      <c r="O5" s="49"/>
      <c r="P5" s="49"/>
    </row>
    <row r="6" spans="1:17" ht="25.5" x14ac:dyDescent="0.25">
      <c r="A6" s="692" t="s">
        <v>3296</v>
      </c>
      <c r="B6" s="694"/>
      <c r="C6" s="691"/>
      <c r="D6" s="691"/>
      <c r="E6" s="691"/>
      <c r="F6" s="691"/>
      <c r="G6" s="691"/>
      <c r="H6" s="694" t="s">
        <v>2990</v>
      </c>
      <c r="I6" s="691" t="s">
        <v>3270</v>
      </c>
      <c r="J6" s="49"/>
      <c r="K6" s="49"/>
      <c r="L6" s="49"/>
      <c r="M6" s="49"/>
      <c r="N6" s="49"/>
      <c r="O6" s="49"/>
      <c r="P6" s="49"/>
    </row>
    <row r="7" spans="1:17" ht="38.25" x14ac:dyDescent="0.25">
      <c r="A7" s="692" t="s">
        <v>3297</v>
      </c>
      <c r="B7" s="694"/>
      <c r="C7" s="691"/>
      <c r="D7" s="691"/>
      <c r="E7" s="691"/>
      <c r="F7" s="691"/>
      <c r="G7" s="691"/>
      <c r="H7" s="694" t="s">
        <v>2992</v>
      </c>
      <c r="I7" s="691" t="s">
        <v>3270</v>
      </c>
      <c r="J7" s="49"/>
      <c r="K7" s="49"/>
      <c r="L7" s="49"/>
      <c r="M7" s="49"/>
      <c r="N7" s="49"/>
      <c r="O7" s="49"/>
      <c r="P7" s="49"/>
    </row>
    <row r="8" spans="1:17" ht="25.5" x14ac:dyDescent="0.25">
      <c r="A8" s="692" t="s">
        <v>3298</v>
      </c>
      <c r="B8" s="691"/>
      <c r="C8" s="691"/>
      <c r="D8" s="691"/>
      <c r="E8" s="691"/>
      <c r="F8" s="691"/>
      <c r="G8" s="691"/>
      <c r="H8" s="694" t="s">
        <v>2994</v>
      </c>
      <c r="I8" s="691" t="s">
        <v>3270</v>
      </c>
      <c r="J8" s="49"/>
      <c r="K8" s="49"/>
      <c r="L8" s="49"/>
      <c r="M8" s="49"/>
      <c r="N8" s="49"/>
      <c r="O8" s="49"/>
      <c r="P8" s="49"/>
    </row>
    <row r="9" spans="1:17" ht="38.25" x14ac:dyDescent="0.25">
      <c r="A9" s="692" t="s">
        <v>3299</v>
      </c>
      <c r="B9" s="691"/>
      <c r="C9" s="691"/>
      <c r="D9" s="691"/>
      <c r="E9" s="691"/>
      <c r="F9" s="691"/>
      <c r="G9" s="691"/>
      <c r="H9" s="693" t="s">
        <v>2996</v>
      </c>
      <c r="I9" s="691" t="s">
        <v>3270</v>
      </c>
      <c r="J9" s="49"/>
      <c r="K9" s="49"/>
      <c r="L9" s="49"/>
      <c r="M9" s="49"/>
      <c r="N9" s="49"/>
      <c r="O9" s="49"/>
      <c r="P9" s="49"/>
    </row>
    <row r="10" spans="1:17" ht="38.25" x14ac:dyDescent="0.25">
      <c r="A10" s="692" t="s">
        <v>3300</v>
      </c>
      <c r="B10" s="691"/>
      <c r="C10" s="691"/>
      <c r="D10" s="691"/>
      <c r="E10" s="691"/>
      <c r="F10" s="691"/>
      <c r="G10" s="691"/>
      <c r="H10" s="694" t="s">
        <v>2998</v>
      </c>
      <c r="I10" s="691" t="s">
        <v>3270</v>
      </c>
      <c r="J10" s="49"/>
      <c r="K10" s="49"/>
      <c r="L10" s="49"/>
      <c r="M10" s="49"/>
      <c r="N10" s="49"/>
      <c r="O10" s="49"/>
      <c r="P10" s="49"/>
    </row>
    <row r="11" spans="1:17" ht="38.25" x14ac:dyDescent="0.25">
      <c r="A11" s="692" t="s">
        <v>3301</v>
      </c>
      <c r="B11" s="691"/>
      <c r="C11" s="691"/>
      <c r="D11" s="691"/>
      <c r="E11" s="691"/>
      <c r="F11" s="691"/>
      <c r="G11" s="691"/>
      <c r="H11" s="694" t="s">
        <v>3000</v>
      </c>
      <c r="I11" s="691" t="s">
        <v>3270</v>
      </c>
      <c r="J11" s="49"/>
      <c r="K11" s="49"/>
      <c r="L11" s="49"/>
      <c r="M11" s="49"/>
      <c r="N11" s="49"/>
      <c r="O11" s="49"/>
      <c r="P11" s="49"/>
    </row>
    <row r="12" spans="1:17" ht="51" x14ac:dyDescent="0.25">
      <c r="A12" s="692" t="s">
        <v>3302</v>
      </c>
      <c r="B12" s="691"/>
      <c r="C12" s="691"/>
      <c r="D12" s="691"/>
      <c r="E12" s="691"/>
      <c r="F12" s="691"/>
      <c r="G12" s="691"/>
      <c r="H12" s="694" t="s">
        <v>3002</v>
      </c>
      <c r="I12" s="691" t="s">
        <v>3270</v>
      </c>
      <c r="J12" s="49"/>
      <c r="K12" s="49"/>
      <c r="L12" s="49"/>
      <c r="M12" s="49"/>
      <c r="N12" s="49"/>
      <c r="O12" s="49"/>
      <c r="P12" s="49"/>
    </row>
    <row r="13" spans="1:17" ht="51" x14ac:dyDescent="0.25">
      <c r="A13" s="692" t="s">
        <v>3303</v>
      </c>
      <c r="B13" s="692"/>
      <c r="C13" s="692"/>
      <c r="D13" s="692"/>
      <c r="E13" s="692"/>
      <c r="F13" s="692"/>
      <c r="G13" s="692"/>
      <c r="H13" s="694" t="s">
        <v>3004</v>
      </c>
      <c r="I13" s="691" t="s">
        <v>3270</v>
      </c>
    </row>
    <row r="14" spans="1:17" ht="38.25" x14ac:dyDescent="0.25">
      <c r="A14" s="692" t="s">
        <v>3304</v>
      </c>
      <c r="B14" s="692"/>
      <c r="C14" s="692"/>
      <c r="D14" s="692"/>
      <c r="E14" s="692"/>
      <c r="F14" s="692"/>
      <c r="G14" s="692"/>
      <c r="H14" s="694" t="s">
        <v>3006</v>
      </c>
      <c r="I14" s="691" t="s">
        <v>3270</v>
      </c>
    </row>
    <row r="15" spans="1:17" ht="38.25" x14ac:dyDescent="0.25">
      <c r="A15" s="692" t="s">
        <v>3305</v>
      </c>
      <c r="B15" s="692"/>
      <c r="C15" s="692"/>
      <c r="D15" s="692"/>
      <c r="E15" s="692"/>
      <c r="F15" s="692"/>
      <c r="G15" s="692"/>
      <c r="H15" s="693" t="s">
        <v>3008</v>
      </c>
      <c r="I15" s="691" t="s">
        <v>3270</v>
      </c>
    </row>
    <row r="16" spans="1:17" ht="51" x14ac:dyDescent="0.25">
      <c r="A16" s="692" t="s">
        <v>3306</v>
      </c>
      <c r="B16" s="692"/>
      <c r="C16" s="692"/>
      <c r="D16" s="692"/>
      <c r="E16" s="692"/>
      <c r="F16" s="692"/>
      <c r="G16" s="692"/>
      <c r="H16" s="694" t="s">
        <v>3010</v>
      </c>
      <c r="I16" s="691" t="s">
        <v>3270</v>
      </c>
    </row>
    <row r="17" spans="1:9" ht="38.25" x14ac:dyDescent="0.25">
      <c r="A17" s="692" t="s">
        <v>3307</v>
      </c>
      <c r="B17" s="692"/>
      <c r="C17" s="692"/>
      <c r="D17" s="692"/>
      <c r="E17" s="692"/>
      <c r="F17" s="692"/>
      <c r="G17" s="692"/>
      <c r="H17" s="694" t="s">
        <v>3012</v>
      </c>
      <c r="I17" s="691" t="s">
        <v>3270</v>
      </c>
    </row>
    <row r="18" spans="1:9" ht="38.25" x14ac:dyDescent="0.25">
      <c r="A18" s="692" t="s">
        <v>3308</v>
      </c>
      <c r="B18" s="692"/>
      <c r="C18" s="692"/>
      <c r="D18" s="692"/>
      <c r="E18" s="692"/>
      <c r="F18" s="692"/>
      <c r="G18" s="692"/>
      <c r="H18" s="694" t="s">
        <v>3014</v>
      </c>
      <c r="I18" s="691" t="s">
        <v>3270</v>
      </c>
    </row>
    <row r="19" spans="1:9" ht="38.25" x14ac:dyDescent="0.25">
      <c r="A19" s="692" t="s">
        <v>3309</v>
      </c>
      <c r="B19" s="692"/>
      <c r="C19" s="692"/>
      <c r="D19" s="692"/>
      <c r="E19" s="692"/>
      <c r="F19" s="692"/>
      <c r="G19" s="692"/>
      <c r="H19" s="694" t="s">
        <v>3271</v>
      </c>
      <c r="I19" s="691" t="s">
        <v>3269</v>
      </c>
    </row>
    <row r="20" spans="1:9" ht="38.25" x14ac:dyDescent="0.25">
      <c r="A20" s="692" t="s">
        <v>3310</v>
      </c>
      <c r="B20" s="692"/>
      <c r="C20" s="692"/>
      <c r="D20" s="692"/>
      <c r="E20" s="692"/>
      <c r="F20" s="692"/>
      <c r="G20" s="692"/>
      <c r="H20" s="694" t="s">
        <v>3272</v>
      </c>
      <c r="I20" s="691" t="s">
        <v>3269</v>
      </c>
    </row>
    <row r="21" spans="1:9" ht="25.5" x14ac:dyDescent="0.25">
      <c r="A21" s="692" t="s">
        <v>3311</v>
      </c>
      <c r="B21" s="692"/>
      <c r="C21" s="692"/>
      <c r="D21" s="692"/>
      <c r="E21" s="692"/>
      <c r="F21" s="692"/>
      <c r="G21" s="692"/>
      <c r="H21" s="694" t="s">
        <v>3273</v>
      </c>
      <c r="I21" s="691" t="s">
        <v>3269</v>
      </c>
    </row>
    <row r="22" spans="1:9" ht="38.25" x14ac:dyDescent="0.25">
      <c r="A22" s="692" t="s">
        <v>3312</v>
      </c>
      <c r="B22" s="692"/>
      <c r="C22" s="692"/>
      <c r="D22" s="692"/>
      <c r="E22" s="692"/>
      <c r="F22" s="692"/>
      <c r="G22" s="692"/>
      <c r="H22" s="693" t="s">
        <v>3274</v>
      </c>
      <c r="I22" s="691" t="s">
        <v>3269</v>
      </c>
    </row>
    <row r="23" spans="1:9" ht="38.25" x14ac:dyDescent="0.25">
      <c r="A23" s="692" t="s">
        <v>3313</v>
      </c>
      <c r="B23" s="692"/>
      <c r="C23" s="692"/>
      <c r="D23" s="692"/>
      <c r="E23" s="692"/>
      <c r="F23" s="692"/>
      <c r="G23" s="692"/>
      <c r="H23" s="694" t="s">
        <v>3275</v>
      </c>
      <c r="I23" s="691" t="s">
        <v>3269</v>
      </c>
    </row>
    <row r="24" spans="1:9" ht="51" x14ac:dyDescent="0.25">
      <c r="A24" s="692" t="s">
        <v>3314</v>
      </c>
      <c r="B24" s="692"/>
      <c r="C24" s="692"/>
      <c r="D24" s="692"/>
      <c r="E24" s="692"/>
      <c r="F24" s="692"/>
      <c r="G24" s="692"/>
      <c r="H24" s="693" t="s">
        <v>3276</v>
      </c>
      <c r="I24" s="691" t="s">
        <v>3269</v>
      </c>
    </row>
    <row r="25" spans="1:9" ht="38.25" x14ac:dyDescent="0.25">
      <c r="A25" s="692" t="s">
        <v>3315</v>
      </c>
      <c r="B25" s="692"/>
      <c r="C25" s="692"/>
      <c r="D25" s="692"/>
      <c r="E25" s="692"/>
      <c r="F25" s="692"/>
      <c r="G25" s="692"/>
      <c r="H25" s="694" t="s">
        <v>3277</v>
      </c>
      <c r="I25" s="691" t="s">
        <v>3269</v>
      </c>
    </row>
    <row r="26" spans="1:9" ht="38.25" x14ac:dyDescent="0.25">
      <c r="A26" s="692" t="s">
        <v>3316</v>
      </c>
      <c r="B26" s="692"/>
      <c r="C26" s="692"/>
      <c r="D26" s="692"/>
      <c r="E26" s="692"/>
      <c r="F26" s="692"/>
      <c r="G26" s="692"/>
      <c r="H26" s="693" t="s">
        <v>3278</v>
      </c>
      <c r="I26" s="691" t="s">
        <v>3269</v>
      </c>
    </row>
    <row r="27" spans="1:9" ht="63.75" x14ac:dyDescent="0.25">
      <c r="A27" s="692" t="s">
        <v>3317</v>
      </c>
      <c r="B27" s="692"/>
      <c r="C27" s="692"/>
      <c r="D27" s="692"/>
      <c r="E27" s="692"/>
      <c r="F27" s="692"/>
      <c r="G27" s="692"/>
      <c r="H27" s="693" t="s">
        <v>3279</v>
      </c>
      <c r="I27" s="691" t="s">
        <v>3269</v>
      </c>
    </row>
    <row r="28" spans="1:9" ht="51" x14ac:dyDescent="0.25">
      <c r="A28" s="692" t="s">
        <v>3318</v>
      </c>
      <c r="B28" s="692"/>
      <c r="C28" s="692"/>
      <c r="D28" s="692"/>
      <c r="E28" s="692"/>
      <c r="F28" s="692"/>
      <c r="G28" s="692"/>
      <c r="H28" s="693" t="s">
        <v>3280</v>
      </c>
      <c r="I28" s="691" t="s">
        <v>3269</v>
      </c>
    </row>
    <row r="29" spans="1:9" ht="38.25" x14ac:dyDescent="0.25">
      <c r="A29" s="692" t="s">
        <v>3319</v>
      </c>
      <c r="B29" s="692"/>
      <c r="C29" s="692"/>
      <c r="D29" s="692"/>
      <c r="E29" s="692"/>
      <c r="F29" s="692"/>
      <c r="G29" s="692"/>
      <c r="H29" s="693" t="s">
        <v>3281</v>
      </c>
      <c r="I29" s="691" t="s">
        <v>3269</v>
      </c>
    </row>
    <row r="30" spans="1:9" ht="38.25" x14ac:dyDescent="0.25">
      <c r="A30" s="692" t="s">
        <v>3320</v>
      </c>
      <c r="B30" s="692"/>
      <c r="C30" s="692"/>
      <c r="D30" s="692"/>
      <c r="E30" s="692"/>
      <c r="F30" s="692"/>
      <c r="G30" s="692"/>
      <c r="H30" s="693" t="s">
        <v>3282</v>
      </c>
      <c r="I30" s="691" t="s">
        <v>3269</v>
      </c>
    </row>
    <row r="31" spans="1:9" ht="25.5" x14ac:dyDescent="0.25">
      <c r="A31" s="692" t="s">
        <v>3321</v>
      </c>
      <c r="B31" s="692"/>
      <c r="C31" s="692"/>
      <c r="D31" s="692"/>
      <c r="E31" s="692"/>
      <c r="F31" s="692"/>
      <c r="G31" s="692"/>
      <c r="H31" s="694" t="s">
        <v>3283</v>
      </c>
      <c r="I31" s="691" t="s">
        <v>3269</v>
      </c>
    </row>
    <row r="32" spans="1:9" ht="38.25" x14ac:dyDescent="0.25">
      <c r="A32" s="692" t="s">
        <v>3322</v>
      </c>
      <c r="B32" s="692"/>
      <c r="C32" s="692"/>
      <c r="D32" s="692"/>
      <c r="E32" s="692"/>
      <c r="F32" s="692"/>
      <c r="G32" s="692"/>
      <c r="H32" s="694" t="s">
        <v>3284</v>
      </c>
      <c r="I32" s="691" t="s">
        <v>3269</v>
      </c>
    </row>
    <row r="33" spans="1:9" ht="38.25" x14ac:dyDescent="0.25">
      <c r="A33" s="692" t="s">
        <v>3323</v>
      </c>
      <c r="B33" s="692"/>
      <c r="C33" s="692"/>
      <c r="D33" s="692"/>
      <c r="E33" s="692"/>
      <c r="F33" s="692"/>
      <c r="G33" s="692"/>
      <c r="H33" s="693" t="s">
        <v>3285</v>
      </c>
      <c r="I33" s="691" t="s">
        <v>3269</v>
      </c>
    </row>
    <row r="34" spans="1:9" ht="38.25" x14ac:dyDescent="0.25">
      <c r="A34" s="692" t="s">
        <v>3324</v>
      </c>
      <c r="B34" s="692"/>
      <c r="C34" s="692"/>
      <c r="D34" s="692"/>
      <c r="E34" s="692"/>
      <c r="F34" s="692"/>
      <c r="G34" s="692"/>
      <c r="H34" s="694" t="s">
        <v>3286</v>
      </c>
      <c r="I34" s="691" t="s">
        <v>3269</v>
      </c>
    </row>
    <row r="35" spans="1:9" ht="51" x14ac:dyDescent="0.25">
      <c r="A35" s="692" t="s">
        <v>3325</v>
      </c>
      <c r="B35" s="692"/>
      <c r="C35" s="692"/>
      <c r="D35" s="692"/>
      <c r="E35" s="692"/>
      <c r="F35" s="692"/>
      <c r="G35" s="692"/>
      <c r="H35" s="693" t="s">
        <v>3287</v>
      </c>
      <c r="I35" s="691" t="s">
        <v>3269</v>
      </c>
    </row>
    <row r="36" spans="1:9" ht="51" x14ac:dyDescent="0.25">
      <c r="A36" s="692" t="s">
        <v>3326</v>
      </c>
      <c r="B36" s="692"/>
      <c r="C36" s="692"/>
      <c r="D36" s="692"/>
      <c r="E36" s="692"/>
      <c r="F36" s="692"/>
      <c r="G36" s="692"/>
      <c r="H36" s="693" t="s">
        <v>3288</v>
      </c>
      <c r="I36" s="691" t="s">
        <v>3269</v>
      </c>
    </row>
    <row r="37" spans="1:9" ht="51" x14ac:dyDescent="0.25">
      <c r="A37" s="692" t="s">
        <v>3327</v>
      </c>
      <c r="B37" s="692"/>
      <c r="C37" s="692"/>
      <c r="D37" s="692"/>
      <c r="E37" s="692"/>
      <c r="F37" s="692"/>
      <c r="G37" s="692"/>
      <c r="H37" s="694" t="s">
        <v>3289</v>
      </c>
      <c r="I37" s="691" t="s">
        <v>3269</v>
      </c>
    </row>
    <row r="38" spans="1:9" ht="63.75" x14ac:dyDescent="0.25">
      <c r="A38" s="692" t="s">
        <v>3328</v>
      </c>
      <c r="B38" s="692"/>
      <c r="C38" s="692"/>
      <c r="D38" s="692"/>
      <c r="E38" s="692"/>
      <c r="F38" s="692"/>
      <c r="G38" s="692"/>
      <c r="H38" s="694" t="s">
        <v>3290</v>
      </c>
      <c r="I38" s="691" t="s">
        <v>3269</v>
      </c>
    </row>
    <row r="39" spans="1:9" ht="63.75" x14ac:dyDescent="0.25">
      <c r="A39" s="692" t="s">
        <v>3329</v>
      </c>
      <c r="B39" s="692"/>
      <c r="C39" s="692"/>
      <c r="D39" s="692"/>
      <c r="E39" s="692"/>
      <c r="F39" s="692"/>
      <c r="G39" s="692"/>
      <c r="H39" s="694" t="s">
        <v>3291</v>
      </c>
      <c r="I39" s="691" t="s">
        <v>3269</v>
      </c>
    </row>
    <row r="40" spans="1:9" ht="76.5" x14ac:dyDescent="0.25">
      <c r="A40" s="692" t="s">
        <v>3330</v>
      </c>
      <c r="B40" s="692"/>
      <c r="C40" s="692"/>
      <c r="D40" s="692"/>
      <c r="E40" s="692"/>
      <c r="F40" s="692"/>
      <c r="G40" s="692"/>
      <c r="H40" s="694" t="s">
        <v>3292</v>
      </c>
      <c r="I40" s="691" t="s">
        <v>3269</v>
      </c>
    </row>
    <row r="41" spans="1:9" ht="102" x14ac:dyDescent="0.25">
      <c r="A41" s="692" t="s">
        <v>3331</v>
      </c>
      <c r="B41" s="692"/>
      <c r="C41" s="692"/>
      <c r="D41" s="692"/>
      <c r="E41" s="692"/>
      <c r="F41" s="692"/>
      <c r="G41" s="692"/>
      <c r="H41" s="696" t="s">
        <v>3293</v>
      </c>
      <c r="I41" s="691" t="s">
        <v>3269</v>
      </c>
    </row>
    <row r="42" spans="1:9" ht="76.5" x14ac:dyDescent="0.25">
      <c r="A42" s="692" t="s">
        <v>3332</v>
      </c>
      <c r="B42" s="692"/>
      <c r="C42" s="692"/>
      <c r="D42" s="692"/>
      <c r="E42" s="692"/>
      <c r="F42" s="692"/>
      <c r="G42" s="692"/>
      <c r="H42" s="695" t="s">
        <v>3294</v>
      </c>
      <c r="I42" s="691" t="s">
        <v>3269</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C26"/>
  <sheetViews>
    <sheetView topLeftCell="A2" zoomScale="70" zoomScaleNormal="70" workbookViewId="0">
      <selection activeCell="C22" sqref="C22"/>
    </sheetView>
  </sheetViews>
  <sheetFormatPr defaultRowHeight="12.75" x14ac:dyDescent="0.2"/>
  <cols>
    <col min="1" max="1" width="18.85546875" customWidth="1"/>
    <col min="2" max="2" width="90.7109375" customWidth="1"/>
    <col min="3" max="3" width="42.42578125" customWidth="1"/>
  </cols>
  <sheetData>
    <row r="1" spans="1:3" s="3" customFormat="1" ht="48" customHeight="1" thickBot="1" x14ac:dyDescent="0.3">
      <c r="A1" s="925" t="s">
        <v>699</v>
      </c>
      <c r="B1" s="926"/>
      <c r="C1" s="926"/>
    </row>
    <row r="2" spans="1:3" ht="15.75" thickBot="1" x14ac:dyDescent="0.3">
      <c r="A2" s="208" t="s">
        <v>236</v>
      </c>
      <c r="B2" s="209" t="s">
        <v>1</v>
      </c>
      <c r="C2" s="210" t="s">
        <v>2</v>
      </c>
    </row>
    <row r="3" spans="1:3" ht="15" x14ac:dyDescent="0.25">
      <c r="A3" s="151" t="s">
        <v>454</v>
      </c>
      <c r="B3" s="152" t="s">
        <v>811</v>
      </c>
      <c r="C3" s="153">
        <v>31</v>
      </c>
    </row>
    <row r="4" spans="1:3" ht="15" x14ac:dyDescent="0.25">
      <c r="A4" s="154" t="s">
        <v>95</v>
      </c>
      <c r="B4" s="204" t="s">
        <v>44</v>
      </c>
      <c r="C4" s="155">
        <v>30</v>
      </c>
    </row>
    <row r="5" spans="1:3" ht="15" x14ac:dyDescent="0.25">
      <c r="A5" s="154" t="s">
        <v>96</v>
      </c>
      <c r="B5" s="204" t="s">
        <v>45</v>
      </c>
      <c r="C5" s="155">
        <v>1</v>
      </c>
    </row>
    <row r="6" spans="1:3" ht="30" x14ac:dyDescent="0.25">
      <c r="A6" s="154" t="s">
        <v>524</v>
      </c>
      <c r="B6" s="205" t="s">
        <v>731</v>
      </c>
      <c r="C6" s="461">
        <v>30</v>
      </c>
    </row>
    <row r="7" spans="1:3" ht="30" x14ac:dyDescent="0.25">
      <c r="A7" s="154" t="s">
        <v>730</v>
      </c>
      <c r="B7" s="205" t="s">
        <v>732</v>
      </c>
      <c r="C7" s="461">
        <v>1</v>
      </c>
    </row>
    <row r="8" spans="1:3" ht="30" x14ac:dyDescent="0.25">
      <c r="A8" s="154" t="s">
        <v>97</v>
      </c>
      <c r="B8" s="148" t="s">
        <v>812</v>
      </c>
      <c r="C8" s="155">
        <v>6</v>
      </c>
    </row>
    <row r="9" spans="1:3" ht="15" x14ac:dyDescent="0.25">
      <c r="A9" s="154" t="s">
        <v>455</v>
      </c>
      <c r="B9" s="204" t="s">
        <v>44</v>
      </c>
      <c r="C9" s="155">
        <v>5</v>
      </c>
    </row>
    <row r="10" spans="1:3" ht="15" x14ac:dyDescent="0.25">
      <c r="A10" s="154" t="s">
        <v>456</v>
      </c>
      <c r="B10" s="204" t="s">
        <v>45</v>
      </c>
      <c r="C10" s="155">
        <v>1</v>
      </c>
    </row>
    <row r="11" spans="1:3" ht="15" x14ac:dyDescent="0.25">
      <c r="A11" s="154" t="s">
        <v>98</v>
      </c>
      <c r="B11" s="148" t="s">
        <v>813</v>
      </c>
      <c r="C11" s="155"/>
    </row>
    <row r="12" spans="1:3" ht="15" x14ac:dyDescent="0.25">
      <c r="A12" s="154" t="s">
        <v>457</v>
      </c>
      <c r="B12" s="204" t="s">
        <v>677</v>
      </c>
      <c r="C12" s="578">
        <v>1377</v>
      </c>
    </row>
    <row r="13" spans="1:3" ht="15" x14ac:dyDescent="0.25">
      <c r="A13" s="154" t="s">
        <v>458</v>
      </c>
      <c r="B13" s="204" t="s">
        <v>678</v>
      </c>
      <c r="C13" s="578">
        <v>3431</v>
      </c>
    </row>
    <row r="14" spans="1:3" ht="15" x14ac:dyDescent="0.25">
      <c r="A14" s="154" t="s">
        <v>459</v>
      </c>
      <c r="B14" s="204" t="s">
        <v>46</v>
      </c>
      <c r="C14" s="155">
        <v>1</v>
      </c>
    </row>
    <row r="15" spans="1:3" ht="15" x14ac:dyDescent="0.25">
      <c r="A15" s="154" t="s">
        <v>460</v>
      </c>
      <c r="B15" s="204" t="s">
        <v>47</v>
      </c>
      <c r="C15" s="155">
        <v>148</v>
      </c>
    </row>
    <row r="16" spans="1:3" ht="15" x14ac:dyDescent="0.25">
      <c r="A16" s="154" t="s">
        <v>461</v>
      </c>
      <c r="B16" s="205" t="s">
        <v>310</v>
      </c>
      <c r="C16" s="155">
        <v>106</v>
      </c>
    </row>
    <row r="17" spans="1:3" ht="30" x14ac:dyDescent="0.25">
      <c r="A17" s="154" t="s">
        <v>523</v>
      </c>
      <c r="B17" s="205" t="s">
        <v>814</v>
      </c>
      <c r="C17" s="155">
        <v>4604</v>
      </c>
    </row>
    <row r="18" spans="1:3" ht="16.899999999999999" customHeight="1" x14ac:dyDescent="0.25">
      <c r="A18" s="154" t="s">
        <v>462</v>
      </c>
      <c r="B18" s="206" t="s">
        <v>615</v>
      </c>
      <c r="C18" s="155">
        <v>28</v>
      </c>
    </row>
    <row r="19" spans="1:3" ht="15" x14ac:dyDescent="0.25">
      <c r="A19" s="374" t="s">
        <v>463</v>
      </c>
      <c r="B19" s="215" t="s">
        <v>658</v>
      </c>
      <c r="C19" s="155" t="s">
        <v>613</v>
      </c>
    </row>
    <row r="20" spans="1:3" ht="15" x14ac:dyDescent="0.25">
      <c r="A20" s="154" t="s">
        <v>99</v>
      </c>
      <c r="B20" s="148" t="s">
        <v>616</v>
      </c>
      <c r="C20" s="155">
        <v>3850</v>
      </c>
    </row>
    <row r="21" spans="1:3" ht="15.75" customHeight="1" x14ac:dyDescent="0.25">
      <c r="A21" s="154" t="s">
        <v>464</v>
      </c>
      <c r="B21" s="215" t="s">
        <v>617</v>
      </c>
      <c r="C21" s="155" t="s">
        <v>614</v>
      </c>
    </row>
    <row r="22" spans="1:3" ht="15" x14ac:dyDescent="0.25">
      <c r="A22" s="377" t="s">
        <v>700</v>
      </c>
      <c r="B22" s="390" t="s">
        <v>722</v>
      </c>
      <c r="C22" s="579"/>
    </row>
    <row r="23" spans="1:3" ht="15" x14ac:dyDescent="0.25">
      <c r="A23" s="376" t="s">
        <v>701</v>
      </c>
      <c r="B23" s="391" t="s">
        <v>702</v>
      </c>
      <c r="C23" s="579">
        <v>4</v>
      </c>
    </row>
    <row r="24" spans="1:3" ht="15" x14ac:dyDescent="0.25">
      <c r="A24" s="376" t="s">
        <v>703</v>
      </c>
      <c r="B24" s="391" t="s">
        <v>723</v>
      </c>
      <c r="C24" s="579">
        <v>4</v>
      </c>
    </row>
    <row r="25" spans="1:3" ht="15" x14ac:dyDescent="0.25">
      <c r="A25" s="376" t="s">
        <v>704</v>
      </c>
      <c r="B25" s="391" t="s">
        <v>724</v>
      </c>
      <c r="C25" s="579">
        <v>1</v>
      </c>
    </row>
    <row r="26" spans="1:3" ht="15.75" thickBot="1" x14ac:dyDescent="0.3">
      <c r="A26" s="392" t="s">
        <v>705</v>
      </c>
      <c r="B26" s="339" t="s">
        <v>725</v>
      </c>
      <c r="C26" s="372" t="s">
        <v>706</v>
      </c>
    </row>
  </sheetData>
  <protectedRanges>
    <protectedRange sqref="B21 B19 C26 C11:C21" name="ди92_1"/>
    <protectedRange sqref="C3:C10" name="ди92_1_1"/>
  </protectedRanges>
  <mergeCells count="1">
    <mergeCell ref="A1:C1"/>
  </mergeCells>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1"/>
  <sheetViews>
    <sheetView topLeftCell="A19" workbookViewId="0">
      <selection activeCell="J11" sqref="J11"/>
    </sheetView>
  </sheetViews>
  <sheetFormatPr defaultRowHeight="12.75" x14ac:dyDescent="0.2"/>
  <cols>
    <col min="2" max="2" width="40.85546875" customWidth="1"/>
    <col min="3" max="3" width="47.7109375" customWidth="1"/>
    <col min="4" max="4" width="35.28515625" customWidth="1"/>
    <col min="5" max="5" width="26.140625" customWidth="1"/>
  </cols>
  <sheetData>
    <row r="1" spans="1:5" ht="15" x14ac:dyDescent="0.25">
      <c r="A1" s="18" t="s">
        <v>749</v>
      </c>
      <c r="B1" s="19"/>
      <c r="C1" s="19"/>
      <c r="D1" s="19"/>
      <c r="E1" s="19"/>
    </row>
    <row r="2" spans="1:5" ht="15.75" thickBot="1" x14ac:dyDescent="0.3">
      <c r="A2" s="19"/>
      <c r="B2" s="19"/>
      <c r="C2" s="19"/>
      <c r="D2" s="19"/>
      <c r="E2" s="19"/>
    </row>
    <row r="3" spans="1:5" ht="30.75" thickBot="1" x14ac:dyDescent="0.25">
      <c r="A3" s="396" t="s">
        <v>236</v>
      </c>
      <c r="B3" s="397" t="s">
        <v>721</v>
      </c>
      <c r="C3" s="397" t="s">
        <v>240</v>
      </c>
      <c r="D3" s="397" t="s">
        <v>242</v>
      </c>
      <c r="E3" s="399" t="s">
        <v>241</v>
      </c>
    </row>
    <row r="4" spans="1:5" ht="15" x14ac:dyDescent="0.2">
      <c r="A4" s="697" t="s">
        <v>522</v>
      </c>
      <c r="B4" s="697" t="s">
        <v>3333</v>
      </c>
      <c r="C4" s="697" t="s">
        <v>3334</v>
      </c>
      <c r="D4" s="698">
        <v>1</v>
      </c>
      <c r="E4" s="698" t="s">
        <v>3335</v>
      </c>
    </row>
    <row r="5" spans="1:5" ht="15" x14ac:dyDescent="0.2">
      <c r="A5" s="697" t="s">
        <v>3336</v>
      </c>
      <c r="B5" s="574" t="s">
        <v>3337</v>
      </c>
      <c r="C5" s="574" t="s">
        <v>3338</v>
      </c>
      <c r="D5" s="636">
        <v>7</v>
      </c>
      <c r="E5" s="636" t="s">
        <v>3339</v>
      </c>
    </row>
    <row r="6" spans="1:5" ht="15" x14ac:dyDescent="0.2">
      <c r="A6" s="697" t="s">
        <v>3340</v>
      </c>
      <c r="B6" s="574" t="s">
        <v>3341</v>
      </c>
      <c r="C6" s="574" t="s">
        <v>3342</v>
      </c>
      <c r="D6" s="585">
        <v>6</v>
      </c>
      <c r="E6" s="585">
        <v>19</v>
      </c>
    </row>
    <row r="7" spans="1:5" ht="15" x14ac:dyDescent="0.2">
      <c r="A7" s="697" t="s">
        <v>3343</v>
      </c>
      <c r="B7" s="574" t="s">
        <v>3344</v>
      </c>
      <c r="C7" s="574" t="s">
        <v>3345</v>
      </c>
      <c r="D7" s="585">
        <v>51</v>
      </c>
      <c r="E7" s="698" t="s">
        <v>3335</v>
      </c>
    </row>
    <row r="8" spans="1:5" ht="15" x14ac:dyDescent="0.2">
      <c r="A8" s="697" t="s">
        <v>3346</v>
      </c>
      <c r="B8" s="574" t="s">
        <v>3347</v>
      </c>
      <c r="C8" s="574" t="s">
        <v>3348</v>
      </c>
      <c r="D8" s="585">
        <v>8</v>
      </c>
      <c r="E8" s="698" t="s">
        <v>3349</v>
      </c>
    </row>
    <row r="9" spans="1:5" ht="15" x14ac:dyDescent="0.2">
      <c r="A9" s="697" t="s">
        <v>3350</v>
      </c>
      <c r="B9" s="574" t="s">
        <v>3351</v>
      </c>
      <c r="C9" s="574" t="s">
        <v>3352</v>
      </c>
      <c r="D9" s="585">
        <v>11</v>
      </c>
      <c r="E9" s="585">
        <v>30</v>
      </c>
    </row>
    <row r="10" spans="1:5" ht="15" x14ac:dyDescent="0.2">
      <c r="A10" s="697" t="s">
        <v>3353</v>
      </c>
      <c r="B10" s="574" t="s">
        <v>3354</v>
      </c>
      <c r="C10" s="574" t="s">
        <v>3355</v>
      </c>
      <c r="D10" s="585">
        <v>30</v>
      </c>
      <c r="E10" s="585">
        <v>45</v>
      </c>
    </row>
    <row r="11" spans="1:5" ht="15" x14ac:dyDescent="0.2">
      <c r="A11" s="697" t="s">
        <v>3356</v>
      </c>
      <c r="B11" s="574" t="s">
        <v>3357</v>
      </c>
      <c r="C11" s="574" t="s">
        <v>3358</v>
      </c>
      <c r="D11" s="636">
        <v>27</v>
      </c>
      <c r="E11" s="636">
        <v>62</v>
      </c>
    </row>
    <row r="12" spans="1:5" ht="15" x14ac:dyDescent="0.2">
      <c r="A12" s="697" t="s">
        <v>3359</v>
      </c>
      <c r="B12" s="574" t="s">
        <v>3360</v>
      </c>
      <c r="C12" s="574" t="s">
        <v>3361</v>
      </c>
      <c r="D12" s="636">
        <v>11</v>
      </c>
      <c r="E12" s="698" t="s">
        <v>3349</v>
      </c>
    </row>
    <row r="13" spans="1:5" ht="15" x14ac:dyDescent="0.2">
      <c r="A13" s="697" t="s">
        <v>3362</v>
      </c>
      <c r="B13" s="574" t="s">
        <v>3363</v>
      </c>
      <c r="C13" s="574" t="s">
        <v>3364</v>
      </c>
      <c r="D13" s="636">
        <v>12</v>
      </c>
      <c r="E13" s="585">
        <v>30</v>
      </c>
    </row>
    <row r="14" spans="1:5" ht="15" x14ac:dyDescent="0.2">
      <c r="A14" s="697" t="s">
        <v>3365</v>
      </c>
      <c r="B14" s="574" t="s">
        <v>3366</v>
      </c>
      <c r="C14" s="574" t="s">
        <v>3367</v>
      </c>
      <c r="D14" s="585">
        <v>10</v>
      </c>
      <c r="E14" s="585">
        <v>20</v>
      </c>
    </row>
    <row r="15" spans="1:5" ht="15" x14ac:dyDescent="0.2">
      <c r="A15" s="697" t="s">
        <v>3368</v>
      </c>
      <c r="B15" s="574" t="s">
        <v>3369</v>
      </c>
      <c r="C15" s="574" t="s">
        <v>3370</v>
      </c>
      <c r="D15" s="585">
        <v>8</v>
      </c>
      <c r="E15" s="585">
        <v>18</v>
      </c>
    </row>
    <row r="16" spans="1:5" ht="15" x14ac:dyDescent="0.2">
      <c r="A16" s="697" t="s">
        <v>3371</v>
      </c>
      <c r="B16" s="574" t="s">
        <v>3372</v>
      </c>
      <c r="C16" s="574" t="s">
        <v>3373</v>
      </c>
      <c r="D16" s="585">
        <v>10</v>
      </c>
      <c r="E16" s="585">
        <v>20</v>
      </c>
    </row>
    <row r="17" spans="1:5" ht="15" x14ac:dyDescent="0.2">
      <c r="A17" s="697" t="s">
        <v>3374</v>
      </c>
      <c r="B17" s="574" t="s">
        <v>3375</v>
      </c>
      <c r="C17" s="574" t="s">
        <v>3376</v>
      </c>
      <c r="D17" s="585">
        <v>10</v>
      </c>
      <c r="E17" s="585">
        <v>15</v>
      </c>
    </row>
    <row r="18" spans="1:5" ht="15" x14ac:dyDescent="0.2">
      <c r="A18" s="697" t="s">
        <v>3377</v>
      </c>
      <c r="B18" s="699" t="s">
        <v>3378</v>
      </c>
      <c r="C18" s="574" t="s">
        <v>3376</v>
      </c>
      <c r="D18" s="585">
        <v>10</v>
      </c>
      <c r="E18" s="585">
        <v>15</v>
      </c>
    </row>
    <row r="19" spans="1:5" ht="15" x14ac:dyDescent="0.2">
      <c r="A19" s="697" t="s">
        <v>3379</v>
      </c>
      <c r="B19" s="574" t="s">
        <v>3380</v>
      </c>
      <c r="C19" s="574" t="s">
        <v>3381</v>
      </c>
      <c r="D19" s="587">
        <v>5</v>
      </c>
      <c r="E19" s="587">
        <v>25</v>
      </c>
    </row>
    <row r="20" spans="1:5" ht="15" x14ac:dyDescent="0.2">
      <c r="A20" s="697" t="s">
        <v>3382</v>
      </c>
      <c r="B20" s="699" t="s">
        <v>3383</v>
      </c>
      <c r="C20" s="574" t="s">
        <v>3384</v>
      </c>
      <c r="D20" s="585">
        <v>10</v>
      </c>
      <c r="E20" s="585">
        <v>19</v>
      </c>
    </row>
    <row r="21" spans="1:5" ht="15" x14ac:dyDescent="0.2">
      <c r="A21" s="697" t="s">
        <v>3385</v>
      </c>
      <c r="B21" s="574" t="s">
        <v>3386</v>
      </c>
      <c r="C21" s="574" t="s">
        <v>3387</v>
      </c>
      <c r="D21" s="585">
        <v>1</v>
      </c>
      <c r="E21" s="585">
        <v>5</v>
      </c>
    </row>
    <row r="22" spans="1:5" ht="15" x14ac:dyDescent="0.2">
      <c r="A22" s="697" t="s">
        <v>3388</v>
      </c>
      <c r="B22" s="574" t="s">
        <v>3389</v>
      </c>
      <c r="C22" s="574" t="s">
        <v>3390</v>
      </c>
      <c r="D22" s="585">
        <v>1</v>
      </c>
      <c r="E22" s="585">
        <v>3</v>
      </c>
    </row>
    <row r="23" spans="1:5" ht="15" x14ac:dyDescent="0.2">
      <c r="A23" s="697" t="s">
        <v>3391</v>
      </c>
      <c r="B23" s="574" t="s">
        <v>3392</v>
      </c>
      <c r="C23" s="574" t="s">
        <v>3393</v>
      </c>
      <c r="D23" s="585">
        <v>1</v>
      </c>
      <c r="E23" s="585">
        <v>5</v>
      </c>
    </row>
    <row r="24" spans="1:5" ht="15" x14ac:dyDescent="0.2">
      <c r="A24" s="697" t="s">
        <v>3394</v>
      </c>
      <c r="B24" s="574" t="s">
        <v>3395</v>
      </c>
      <c r="C24" s="574" t="s">
        <v>2985</v>
      </c>
      <c r="D24" s="585">
        <v>1</v>
      </c>
      <c r="E24" s="585">
        <v>3</v>
      </c>
    </row>
    <row r="25" spans="1:5" ht="15" x14ac:dyDescent="0.2">
      <c r="A25" s="697" t="s">
        <v>3396</v>
      </c>
      <c r="B25" s="574" t="s">
        <v>3397</v>
      </c>
      <c r="C25" s="574" t="s">
        <v>3398</v>
      </c>
      <c r="D25" s="585">
        <v>1</v>
      </c>
      <c r="E25" s="585">
        <v>4</v>
      </c>
    </row>
    <row r="26" spans="1:5" ht="15" x14ac:dyDescent="0.2">
      <c r="A26" s="697" t="s">
        <v>3399</v>
      </c>
      <c r="B26" s="574" t="s">
        <v>3400</v>
      </c>
      <c r="C26" s="574" t="s">
        <v>3401</v>
      </c>
      <c r="D26" s="585">
        <v>12</v>
      </c>
      <c r="E26" s="585">
        <v>17</v>
      </c>
    </row>
    <row r="27" spans="1:5" ht="15" x14ac:dyDescent="0.2">
      <c r="A27" s="697" t="s">
        <v>3402</v>
      </c>
      <c r="B27" s="574" t="s">
        <v>3403</v>
      </c>
      <c r="C27" s="574" t="s">
        <v>3404</v>
      </c>
      <c r="D27" s="585">
        <v>15</v>
      </c>
      <c r="E27" s="585">
        <v>42</v>
      </c>
    </row>
    <row r="28" spans="1:5" ht="15" x14ac:dyDescent="0.2">
      <c r="A28" s="697" t="s">
        <v>3405</v>
      </c>
      <c r="B28" s="574" t="s">
        <v>3406</v>
      </c>
      <c r="C28" s="574" t="s">
        <v>3407</v>
      </c>
      <c r="D28" s="585">
        <v>21</v>
      </c>
      <c r="E28" s="585" t="s">
        <v>3408</v>
      </c>
    </row>
    <row r="29" spans="1:5" ht="15" x14ac:dyDescent="0.2">
      <c r="A29" s="697" t="s">
        <v>3409</v>
      </c>
      <c r="B29" s="574" t="s">
        <v>3417</v>
      </c>
      <c r="C29" s="574" t="s">
        <v>3410</v>
      </c>
      <c r="D29" s="585">
        <v>10</v>
      </c>
      <c r="E29" s="698" t="s">
        <v>3335</v>
      </c>
    </row>
    <row r="30" spans="1:5" ht="15" x14ac:dyDescent="0.2">
      <c r="A30" s="697" t="s">
        <v>3411</v>
      </c>
      <c r="B30" s="574" t="s">
        <v>3412</v>
      </c>
      <c r="C30" s="574" t="s">
        <v>3413</v>
      </c>
      <c r="D30" s="585">
        <v>25</v>
      </c>
      <c r="E30" s="585" t="s">
        <v>3408</v>
      </c>
    </row>
    <row r="31" spans="1:5" ht="15" x14ac:dyDescent="0.2">
      <c r="A31" s="697" t="s">
        <v>3414</v>
      </c>
      <c r="B31" s="574" t="s">
        <v>3415</v>
      </c>
      <c r="C31" s="574" t="s">
        <v>3416</v>
      </c>
      <c r="D31" s="585">
        <v>22</v>
      </c>
      <c r="E31" s="585" t="s">
        <v>3408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365"/>
  <sheetViews>
    <sheetView topLeftCell="A31" workbookViewId="0">
      <selection activeCell="E374" sqref="E374"/>
    </sheetView>
  </sheetViews>
  <sheetFormatPr defaultRowHeight="12.75" x14ac:dyDescent="0.2"/>
  <cols>
    <col min="1" max="1" width="18" customWidth="1"/>
    <col min="2" max="2" width="43.7109375" customWidth="1"/>
    <col min="3" max="3" width="18.42578125" style="1" customWidth="1"/>
    <col min="4" max="4" width="30" customWidth="1"/>
    <col min="5" max="6" width="19.5703125" customWidth="1"/>
    <col min="7" max="7" width="21.42578125" customWidth="1"/>
  </cols>
  <sheetData>
    <row r="1" spans="1:7" s="4" customFormat="1" ht="18.75" x14ac:dyDescent="0.3">
      <c r="A1" s="18" t="s">
        <v>776</v>
      </c>
      <c r="B1" s="19"/>
      <c r="C1" s="21"/>
      <c r="D1" s="19"/>
      <c r="E1" s="19"/>
      <c r="F1" s="19"/>
    </row>
    <row r="2" spans="1:7" ht="15.75" thickBot="1" x14ac:dyDescent="0.3">
      <c r="A2" s="19"/>
      <c r="B2" s="19"/>
      <c r="C2" s="21"/>
      <c r="D2" s="19"/>
      <c r="E2" s="19"/>
      <c r="F2" s="19"/>
    </row>
    <row r="3" spans="1:7" ht="60.75" thickBot="1" x14ac:dyDescent="0.25">
      <c r="A3" s="246" t="s">
        <v>236</v>
      </c>
      <c r="B3" s="247" t="s">
        <v>606</v>
      </c>
      <c r="C3" s="360" t="s">
        <v>109</v>
      </c>
      <c r="D3" s="248" t="s">
        <v>110</v>
      </c>
      <c r="E3" s="247" t="s">
        <v>630</v>
      </c>
      <c r="F3" s="246" t="s">
        <v>612</v>
      </c>
      <c r="G3" s="447" t="s">
        <v>857</v>
      </c>
    </row>
    <row r="4" spans="1:7" ht="30.75" thickBot="1" x14ac:dyDescent="0.25">
      <c r="A4" s="582" t="s">
        <v>777</v>
      </c>
      <c r="B4" s="584" t="s">
        <v>1918</v>
      </c>
      <c r="C4" s="585" t="s">
        <v>94</v>
      </c>
      <c r="D4" s="585" t="s">
        <v>1919</v>
      </c>
      <c r="E4" s="585">
        <v>1000</v>
      </c>
      <c r="F4" s="585">
        <v>4</v>
      </c>
      <c r="G4" s="586"/>
    </row>
    <row r="5" spans="1:7" ht="75.75" thickBot="1" x14ac:dyDescent="0.25">
      <c r="A5" s="582" t="s">
        <v>1920</v>
      </c>
      <c r="B5" s="584" t="s">
        <v>1921</v>
      </c>
      <c r="C5" s="585" t="s">
        <v>94</v>
      </c>
      <c r="D5" s="587" t="s">
        <v>1922</v>
      </c>
      <c r="E5" s="586">
        <v>1000</v>
      </c>
      <c r="F5" s="609">
        <v>5</v>
      </c>
      <c r="G5" s="586" t="s">
        <v>1071</v>
      </c>
    </row>
    <row r="6" spans="1:7" ht="30.75" thickBot="1" x14ac:dyDescent="0.25">
      <c r="A6" s="582" t="s">
        <v>1923</v>
      </c>
      <c r="B6" s="588" t="s">
        <v>1924</v>
      </c>
      <c r="C6" s="585" t="s">
        <v>94</v>
      </c>
      <c r="D6" s="587" t="s">
        <v>1925</v>
      </c>
      <c r="E6" s="587">
        <v>1500</v>
      </c>
      <c r="F6" s="609">
        <v>1</v>
      </c>
      <c r="G6" s="586"/>
    </row>
    <row r="7" spans="1:7" ht="15.75" thickBot="1" x14ac:dyDescent="0.25">
      <c r="A7" s="582" t="s">
        <v>1926</v>
      </c>
      <c r="B7" s="584" t="s">
        <v>1927</v>
      </c>
      <c r="C7" s="585" t="s">
        <v>94</v>
      </c>
      <c r="D7" s="587" t="s">
        <v>1928</v>
      </c>
      <c r="E7" s="587">
        <v>1000</v>
      </c>
      <c r="F7" s="609">
        <v>2</v>
      </c>
      <c r="G7" s="586" t="s">
        <v>1071</v>
      </c>
    </row>
    <row r="8" spans="1:7" ht="30.75" thickBot="1" x14ac:dyDescent="0.25">
      <c r="A8" s="582" t="s">
        <v>1929</v>
      </c>
      <c r="B8" s="589" t="s">
        <v>1930</v>
      </c>
      <c r="C8" s="585" t="s">
        <v>94</v>
      </c>
      <c r="D8" s="590" t="s">
        <v>1931</v>
      </c>
      <c r="E8" s="590">
        <v>350</v>
      </c>
      <c r="F8" s="637">
        <v>1</v>
      </c>
      <c r="G8" s="586"/>
    </row>
    <row r="9" spans="1:7" ht="45.75" thickBot="1" x14ac:dyDescent="0.25">
      <c r="A9" s="582" t="s">
        <v>1932</v>
      </c>
      <c r="B9" s="588" t="s">
        <v>1933</v>
      </c>
      <c r="C9" s="585" t="s">
        <v>94</v>
      </c>
      <c r="D9" s="591" t="s">
        <v>1934</v>
      </c>
      <c r="E9" s="592">
        <v>100</v>
      </c>
      <c r="F9" s="638">
        <v>2</v>
      </c>
      <c r="G9" s="586" t="s">
        <v>1071</v>
      </c>
    </row>
    <row r="10" spans="1:7" ht="45.75" thickBot="1" x14ac:dyDescent="0.25">
      <c r="A10" s="582" t="s">
        <v>1935</v>
      </c>
      <c r="B10" s="584" t="s">
        <v>1936</v>
      </c>
      <c r="C10" s="593" t="s">
        <v>94</v>
      </c>
      <c r="D10" s="587" t="s">
        <v>1937</v>
      </c>
      <c r="E10" s="587">
        <v>180</v>
      </c>
      <c r="F10" s="639">
        <v>6</v>
      </c>
      <c r="G10" s="586"/>
    </row>
    <row r="11" spans="1:7" ht="75.75" thickBot="1" x14ac:dyDescent="0.25">
      <c r="A11" s="582" t="s">
        <v>1938</v>
      </c>
      <c r="B11" s="584" t="s">
        <v>1939</v>
      </c>
      <c r="C11" s="585" t="s">
        <v>94</v>
      </c>
      <c r="D11" s="594" t="s">
        <v>1940</v>
      </c>
      <c r="E11" s="585">
        <v>150</v>
      </c>
      <c r="F11" s="639">
        <v>2</v>
      </c>
      <c r="G11" s="586"/>
    </row>
    <row r="12" spans="1:7" ht="60.75" thickBot="1" x14ac:dyDescent="0.25">
      <c r="A12" s="582" t="s">
        <v>1941</v>
      </c>
      <c r="B12" s="584" t="s">
        <v>1942</v>
      </c>
      <c r="C12" s="585" t="s">
        <v>94</v>
      </c>
      <c r="D12" s="587" t="s">
        <v>1943</v>
      </c>
      <c r="E12" s="587">
        <v>150</v>
      </c>
      <c r="F12" s="609">
        <v>10</v>
      </c>
      <c r="G12" s="586"/>
    </row>
    <row r="13" spans="1:7" ht="30.75" thickBot="1" x14ac:dyDescent="0.25">
      <c r="A13" s="582" t="s">
        <v>1944</v>
      </c>
      <c r="B13" s="584" t="s">
        <v>1945</v>
      </c>
      <c r="C13" s="593" t="s">
        <v>94</v>
      </c>
      <c r="D13" s="587" t="s">
        <v>1946</v>
      </c>
      <c r="E13" s="587">
        <v>5</v>
      </c>
      <c r="F13" s="609">
        <v>5</v>
      </c>
      <c r="G13" s="586"/>
    </row>
    <row r="14" spans="1:7" ht="30.75" thickBot="1" x14ac:dyDescent="0.25">
      <c r="A14" s="582" t="s">
        <v>1947</v>
      </c>
      <c r="B14" s="584" t="s">
        <v>1948</v>
      </c>
      <c r="C14" s="585" t="s">
        <v>94</v>
      </c>
      <c r="D14" s="587" t="s">
        <v>1949</v>
      </c>
      <c r="E14" s="587">
        <v>150</v>
      </c>
      <c r="F14" s="609">
        <v>5</v>
      </c>
      <c r="G14" s="586"/>
    </row>
    <row r="15" spans="1:7" ht="30.75" thickBot="1" x14ac:dyDescent="0.25">
      <c r="A15" s="582" t="s">
        <v>1950</v>
      </c>
      <c r="B15" s="584" t="s">
        <v>1951</v>
      </c>
      <c r="C15" s="585" t="s">
        <v>94</v>
      </c>
      <c r="D15" s="587" t="s">
        <v>1952</v>
      </c>
      <c r="E15" s="587">
        <v>2</v>
      </c>
      <c r="F15" s="609">
        <v>1</v>
      </c>
      <c r="G15" s="586"/>
    </row>
    <row r="16" spans="1:7" ht="45.75" thickBot="1" x14ac:dyDescent="0.25">
      <c r="A16" s="582" t="s">
        <v>1953</v>
      </c>
      <c r="B16" s="584" t="s">
        <v>1954</v>
      </c>
      <c r="C16" s="585" t="s">
        <v>94</v>
      </c>
      <c r="D16" s="587" t="s">
        <v>1955</v>
      </c>
      <c r="E16" s="587">
        <v>50</v>
      </c>
      <c r="F16" s="609">
        <v>2</v>
      </c>
      <c r="G16" s="586"/>
    </row>
    <row r="17" spans="1:7" ht="30.75" thickBot="1" x14ac:dyDescent="0.25">
      <c r="A17" s="582" t="s">
        <v>1956</v>
      </c>
      <c r="B17" s="584" t="s">
        <v>1957</v>
      </c>
      <c r="C17" s="593" t="s">
        <v>94</v>
      </c>
      <c r="D17" s="587" t="s">
        <v>1958</v>
      </c>
      <c r="E17" s="587">
        <v>150</v>
      </c>
      <c r="F17" s="609">
        <v>7</v>
      </c>
      <c r="G17" s="586" t="s">
        <v>1071</v>
      </c>
    </row>
    <row r="18" spans="1:7" ht="60.75" thickBot="1" x14ac:dyDescent="0.25">
      <c r="A18" s="582" t="s">
        <v>1959</v>
      </c>
      <c r="B18" s="584" t="s">
        <v>1960</v>
      </c>
      <c r="C18" s="585" t="s">
        <v>93</v>
      </c>
      <c r="D18" s="587" t="s">
        <v>1931</v>
      </c>
      <c r="E18" s="587">
        <v>800</v>
      </c>
      <c r="F18" s="609">
        <v>3</v>
      </c>
      <c r="G18" s="586"/>
    </row>
    <row r="19" spans="1:7" ht="60.75" thickBot="1" x14ac:dyDescent="0.25">
      <c r="A19" s="582" t="s">
        <v>1961</v>
      </c>
      <c r="B19" s="584" t="s">
        <v>1962</v>
      </c>
      <c r="C19" s="593" t="s">
        <v>93</v>
      </c>
      <c r="D19" s="587" t="s">
        <v>1963</v>
      </c>
      <c r="E19" s="587">
        <v>150</v>
      </c>
      <c r="F19" s="609">
        <v>3</v>
      </c>
      <c r="G19" s="586"/>
    </row>
    <row r="20" spans="1:7" ht="60.75" thickBot="1" x14ac:dyDescent="0.25">
      <c r="A20" s="582" t="s">
        <v>1964</v>
      </c>
      <c r="B20" s="589" t="s">
        <v>1965</v>
      </c>
      <c r="C20" s="585" t="s">
        <v>94</v>
      </c>
      <c r="D20" s="590" t="s">
        <v>1931</v>
      </c>
      <c r="E20" s="594">
        <v>200</v>
      </c>
      <c r="F20" s="639">
        <v>4</v>
      </c>
      <c r="G20" s="586"/>
    </row>
    <row r="21" spans="1:7" ht="45.75" thickBot="1" x14ac:dyDescent="0.25">
      <c r="A21" s="582" t="s">
        <v>1966</v>
      </c>
      <c r="B21" s="596" t="s">
        <v>1967</v>
      </c>
      <c r="C21" s="593" t="s">
        <v>94</v>
      </c>
      <c r="D21" s="587" t="s">
        <v>1931</v>
      </c>
      <c r="E21" s="587">
        <v>300</v>
      </c>
      <c r="F21" s="609">
        <v>12</v>
      </c>
      <c r="G21" s="586" t="s">
        <v>1071</v>
      </c>
    </row>
    <row r="22" spans="1:7" ht="60.75" thickBot="1" x14ac:dyDescent="0.25">
      <c r="A22" s="582" t="s">
        <v>1968</v>
      </c>
      <c r="B22" s="584" t="s">
        <v>1969</v>
      </c>
      <c r="C22" s="585" t="s">
        <v>94</v>
      </c>
      <c r="D22" s="587" t="s">
        <v>1970</v>
      </c>
      <c r="E22" s="587">
        <v>250</v>
      </c>
      <c r="F22" s="609">
        <v>5</v>
      </c>
      <c r="G22" s="586"/>
    </row>
    <row r="23" spans="1:7" ht="30.75" thickBot="1" x14ac:dyDescent="0.25">
      <c r="A23" s="582" t="s">
        <v>1971</v>
      </c>
      <c r="B23" s="584" t="s">
        <v>1972</v>
      </c>
      <c r="C23" s="585" t="s">
        <v>94</v>
      </c>
      <c r="D23" s="585" t="s">
        <v>1973</v>
      </c>
      <c r="E23" s="585">
        <v>120</v>
      </c>
      <c r="F23" s="639">
        <v>3</v>
      </c>
      <c r="G23" s="586" t="s">
        <v>1071</v>
      </c>
    </row>
    <row r="24" spans="1:7" ht="45.75" thickBot="1" x14ac:dyDescent="0.25">
      <c r="A24" s="582" t="s">
        <v>1974</v>
      </c>
      <c r="B24" s="584" t="s">
        <v>1975</v>
      </c>
      <c r="C24" s="593" t="s">
        <v>94</v>
      </c>
      <c r="D24" s="587" t="s">
        <v>1931</v>
      </c>
      <c r="E24" s="585">
        <v>250</v>
      </c>
      <c r="F24" s="639">
        <v>46</v>
      </c>
      <c r="G24" s="586"/>
    </row>
    <row r="25" spans="1:7" ht="30.75" thickBot="1" x14ac:dyDescent="0.25">
      <c r="A25" s="582" t="s">
        <v>1976</v>
      </c>
      <c r="B25" s="584" t="s">
        <v>1977</v>
      </c>
      <c r="C25" s="585" t="s">
        <v>94</v>
      </c>
      <c r="D25" s="585" t="s">
        <v>1978</v>
      </c>
      <c r="E25" s="585">
        <v>150</v>
      </c>
      <c r="F25" s="639">
        <v>9</v>
      </c>
      <c r="G25" s="586" t="s">
        <v>1071</v>
      </c>
    </row>
    <row r="26" spans="1:7" ht="30.75" thickBot="1" x14ac:dyDescent="0.25">
      <c r="A26" s="582" t="s">
        <v>1979</v>
      </c>
      <c r="B26" s="584" t="s">
        <v>1980</v>
      </c>
      <c r="C26" s="585" t="s">
        <v>94</v>
      </c>
      <c r="D26" s="585" t="s">
        <v>1981</v>
      </c>
      <c r="E26" s="585">
        <v>300</v>
      </c>
      <c r="F26" s="639">
        <v>3</v>
      </c>
      <c r="G26" s="586"/>
    </row>
    <row r="27" spans="1:7" ht="45.75" thickBot="1" x14ac:dyDescent="0.25">
      <c r="A27" s="582" t="s">
        <v>1982</v>
      </c>
      <c r="B27" s="584" t="s">
        <v>1983</v>
      </c>
      <c r="C27" s="593" t="s">
        <v>94</v>
      </c>
      <c r="D27" s="585" t="s">
        <v>1931</v>
      </c>
      <c r="E27" s="585">
        <v>400</v>
      </c>
      <c r="F27" s="639">
        <v>179</v>
      </c>
      <c r="G27" s="586"/>
    </row>
    <row r="28" spans="1:7" ht="30.75" thickBot="1" x14ac:dyDescent="0.25">
      <c r="A28" s="582" t="s">
        <v>1984</v>
      </c>
      <c r="B28" s="584" t="s">
        <v>1985</v>
      </c>
      <c r="C28" s="585" t="s">
        <v>94</v>
      </c>
      <c r="D28" s="586" t="s">
        <v>1986</v>
      </c>
      <c r="E28" s="587">
        <v>150</v>
      </c>
      <c r="F28" s="609">
        <v>1</v>
      </c>
      <c r="G28" s="586"/>
    </row>
    <row r="29" spans="1:7" ht="30.75" thickBot="1" x14ac:dyDescent="0.25">
      <c r="A29" s="582" t="s">
        <v>1987</v>
      </c>
      <c r="B29" s="584" t="s">
        <v>1988</v>
      </c>
      <c r="C29" s="585" t="s">
        <v>94</v>
      </c>
      <c r="D29" s="587" t="s">
        <v>1989</v>
      </c>
      <c r="E29" s="587">
        <v>100</v>
      </c>
      <c r="F29" s="609">
        <v>4</v>
      </c>
      <c r="G29" s="586" t="s">
        <v>1071</v>
      </c>
    </row>
    <row r="30" spans="1:7" ht="75.75" thickBot="1" x14ac:dyDescent="0.25">
      <c r="A30" s="582" t="s">
        <v>1990</v>
      </c>
      <c r="B30" s="584" t="s">
        <v>1991</v>
      </c>
      <c r="C30" s="593" t="s">
        <v>94</v>
      </c>
      <c r="D30" s="586" t="s">
        <v>1992</v>
      </c>
      <c r="E30" s="586">
        <v>107</v>
      </c>
      <c r="F30" s="609">
        <v>4</v>
      </c>
      <c r="G30" s="586" t="s">
        <v>1071</v>
      </c>
    </row>
    <row r="31" spans="1:7" ht="30.75" thickBot="1" x14ac:dyDescent="0.25">
      <c r="A31" s="582" t="s">
        <v>1993</v>
      </c>
      <c r="B31" s="583" t="s">
        <v>1994</v>
      </c>
      <c r="C31" s="585" t="s">
        <v>94</v>
      </c>
      <c r="D31" s="586" t="s">
        <v>1995</v>
      </c>
      <c r="E31" s="594">
        <v>200</v>
      </c>
      <c r="F31" s="639">
        <v>3</v>
      </c>
      <c r="G31" s="586" t="s">
        <v>1071</v>
      </c>
    </row>
    <row r="32" spans="1:7" ht="45.75" thickBot="1" x14ac:dyDescent="0.25">
      <c r="A32" s="582" t="s">
        <v>1996</v>
      </c>
      <c r="B32" s="588" t="s">
        <v>1997</v>
      </c>
      <c r="C32" s="585" t="s">
        <v>94</v>
      </c>
      <c r="D32" s="592" t="s">
        <v>1940</v>
      </c>
      <c r="E32" s="591">
        <v>500</v>
      </c>
      <c r="F32" s="638">
        <v>2</v>
      </c>
      <c r="G32" s="586"/>
    </row>
    <row r="33" spans="1:7" ht="15.75" thickBot="1" x14ac:dyDescent="0.25">
      <c r="A33" s="582" t="s">
        <v>1998</v>
      </c>
      <c r="B33" s="584" t="s">
        <v>1999</v>
      </c>
      <c r="C33" s="585" t="s">
        <v>94</v>
      </c>
      <c r="D33" s="587" t="s">
        <v>2000</v>
      </c>
      <c r="E33" s="587">
        <v>6</v>
      </c>
      <c r="F33" s="609">
        <v>6</v>
      </c>
      <c r="G33" s="586" t="s">
        <v>1071</v>
      </c>
    </row>
    <row r="34" spans="1:7" ht="30.75" thickBot="1" x14ac:dyDescent="0.25">
      <c r="A34" s="582" t="s">
        <v>2001</v>
      </c>
      <c r="B34" s="598" t="s">
        <v>2002</v>
      </c>
      <c r="C34" s="585" t="s">
        <v>94</v>
      </c>
      <c r="D34" s="587" t="s">
        <v>1992</v>
      </c>
      <c r="E34" s="587">
        <v>300</v>
      </c>
      <c r="F34" s="609">
        <v>3</v>
      </c>
      <c r="G34" s="586" t="s">
        <v>1071</v>
      </c>
    </row>
    <row r="35" spans="1:7" ht="30.75" thickBot="1" x14ac:dyDescent="0.25">
      <c r="A35" s="582" t="s">
        <v>2003</v>
      </c>
      <c r="B35" s="584" t="s">
        <v>2004</v>
      </c>
      <c r="C35" s="585" t="s">
        <v>94</v>
      </c>
      <c r="D35" s="585" t="s">
        <v>2005</v>
      </c>
      <c r="E35" s="585">
        <v>210</v>
      </c>
      <c r="F35" s="639">
        <v>6</v>
      </c>
      <c r="G35" s="586" t="s">
        <v>1071</v>
      </c>
    </row>
    <row r="36" spans="1:7" ht="30.75" thickBot="1" x14ac:dyDescent="0.25">
      <c r="A36" s="582" t="s">
        <v>2006</v>
      </c>
      <c r="B36" s="583" t="s">
        <v>2007</v>
      </c>
      <c r="C36" s="585" t="s">
        <v>94</v>
      </c>
      <c r="D36" s="599" t="s">
        <v>2008</v>
      </c>
      <c r="E36" s="594">
        <v>200</v>
      </c>
      <c r="F36" s="639">
        <v>3</v>
      </c>
      <c r="G36" s="586" t="s">
        <v>1071</v>
      </c>
    </row>
    <row r="37" spans="1:7" ht="30.75" thickBot="1" x14ac:dyDescent="0.25">
      <c r="A37" s="582" t="s">
        <v>2009</v>
      </c>
      <c r="B37" s="588" t="s">
        <v>2010</v>
      </c>
      <c r="C37" s="585" t="s">
        <v>94</v>
      </c>
      <c r="D37" s="591" t="s">
        <v>2011</v>
      </c>
      <c r="E37" s="591">
        <v>70</v>
      </c>
      <c r="F37" s="640">
        <v>6</v>
      </c>
      <c r="G37" s="586" t="s">
        <v>1071</v>
      </c>
    </row>
    <row r="38" spans="1:7" ht="60.75" thickBot="1" x14ac:dyDescent="0.25">
      <c r="A38" s="582" t="s">
        <v>2012</v>
      </c>
      <c r="B38" s="584" t="s">
        <v>2013</v>
      </c>
      <c r="C38" s="593" t="s">
        <v>94</v>
      </c>
      <c r="D38" s="587" t="s">
        <v>2014</v>
      </c>
      <c r="E38" s="585">
        <v>100</v>
      </c>
      <c r="F38" s="639">
        <v>3</v>
      </c>
      <c r="G38" s="586" t="s">
        <v>1071</v>
      </c>
    </row>
    <row r="39" spans="1:7" ht="45.75" thickBot="1" x14ac:dyDescent="0.25">
      <c r="A39" s="582" t="s">
        <v>2015</v>
      </c>
      <c r="B39" s="588" t="s">
        <v>2016</v>
      </c>
      <c r="C39" s="594" t="s">
        <v>94</v>
      </c>
      <c r="D39" s="592" t="s">
        <v>1931</v>
      </c>
      <c r="E39" s="592">
        <v>150</v>
      </c>
      <c r="F39" s="638">
        <v>2</v>
      </c>
      <c r="G39" s="586" t="s">
        <v>1071</v>
      </c>
    </row>
    <row r="40" spans="1:7" ht="45.75" thickBot="1" x14ac:dyDescent="0.25">
      <c r="A40" s="582" t="s">
        <v>2017</v>
      </c>
      <c r="B40" s="583" t="s">
        <v>2018</v>
      </c>
      <c r="C40" s="585" t="s">
        <v>94</v>
      </c>
      <c r="D40" s="586" t="s">
        <v>2019</v>
      </c>
      <c r="E40" s="594">
        <v>200</v>
      </c>
      <c r="F40" s="639">
        <v>3</v>
      </c>
      <c r="G40" s="586" t="s">
        <v>1071</v>
      </c>
    </row>
    <row r="41" spans="1:7" ht="30.75" thickBot="1" x14ac:dyDescent="0.25">
      <c r="A41" s="582" t="s">
        <v>2020</v>
      </c>
      <c r="B41" s="597" t="s">
        <v>2021</v>
      </c>
      <c r="C41" s="585" t="s">
        <v>93</v>
      </c>
      <c r="D41" s="600" t="s">
        <v>2022</v>
      </c>
      <c r="E41" s="587">
        <v>150</v>
      </c>
      <c r="F41" s="609">
        <v>5</v>
      </c>
      <c r="G41" s="586"/>
    </row>
    <row r="42" spans="1:7" ht="15.75" thickBot="1" x14ac:dyDescent="0.25">
      <c r="A42" s="582" t="s">
        <v>2023</v>
      </c>
      <c r="B42" s="584" t="s">
        <v>2024</v>
      </c>
      <c r="C42" s="601" t="s">
        <v>94</v>
      </c>
      <c r="D42" s="586" t="s">
        <v>2025</v>
      </c>
      <c r="E42" s="586">
        <v>9000</v>
      </c>
      <c r="F42" s="609">
        <v>2</v>
      </c>
      <c r="G42" s="586" t="s">
        <v>1071</v>
      </c>
    </row>
    <row r="43" spans="1:7" ht="30.75" thickBot="1" x14ac:dyDescent="0.25">
      <c r="A43" s="582" t="s">
        <v>2026</v>
      </c>
      <c r="B43" s="584" t="s">
        <v>2027</v>
      </c>
      <c r="C43" s="585" t="s">
        <v>94</v>
      </c>
      <c r="D43" s="587" t="s">
        <v>2028</v>
      </c>
      <c r="E43" s="587">
        <v>100</v>
      </c>
      <c r="F43" s="609">
        <v>4</v>
      </c>
      <c r="G43" s="586" t="s">
        <v>1071</v>
      </c>
    </row>
    <row r="44" spans="1:7" ht="30.75" thickBot="1" x14ac:dyDescent="0.25">
      <c r="A44" s="582" t="s">
        <v>2029</v>
      </c>
      <c r="B44" s="584" t="s">
        <v>2030</v>
      </c>
      <c r="C44" s="585" t="s">
        <v>94</v>
      </c>
      <c r="D44" s="587" t="s">
        <v>2031</v>
      </c>
      <c r="E44" s="587">
        <v>200</v>
      </c>
      <c r="F44" s="609">
        <v>1</v>
      </c>
      <c r="G44" s="586" t="s">
        <v>1071</v>
      </c>
    </row>
    <row r="45" spans="1:7" ht="60.75" thickBot="1" x14ac:dyDescent="0.25">
      <c r="A45" s="582" t="s">
        <v>2032</v>
      </c>
      <c r="B45" s="584" t="s">
        <v>2033</v>
      </c>
      <c r="C45" s="585" t="s">
        <v>94</v>
      </c>
      <c r="D45" s="587" t="s">
        <v>1931</v>
      </c>
      <c r="E45" s="585">
        <v>416</v>
      </c>
      <c r="F45" s="639">
        <v>1</v>
      </c>
      <c r="G45" s="586"/>
    </row>
    <row r="46" spans="1:7" ht="45.75" thickBot="1" x14ac:dyDescent="0.25">
      <c r="A46" s="582" t="s">
        <v>2034</v>
      </c>
      <c r="B46" s="584" t="s">
        <v>2035</v>
      </c>
      <c r="C46" s="585" t="s">
        <v>94</v>
      </c>
      <c r="D46" s="585" t="s">
        <v>2036</v>
      </c>
      <c r="E46" s="585">
        <v>140</v>
      </c>
      <c r="F46" s="639">
        <v>2</v>
      </c>
      <c r="G46" s="586" t="s">
        <v>1071</v>
      </c>
    </row>
    <row r="47" spans="1:7" ht="45.75" thickBot="1" x14ac:dyDescent="0.25">
      <c r="A47" s="582" t="s">
        <v>2037</v>
      </c>
      <c r="B47" s="583" t="s">
        <v>2038</v>
      </c>
      <c r="C47" s="585" t="s">
        <v>94</v>
      </c>
      <c r="D47" s="586" t="s">
        <v>2039</v>
      </c>
      <c r="E47" s="594">
        <v>150</v>
      </c>
      <c r="F47" s="639">
        <v>3</v>
      </c>
      <c r="G47" s="586" t="s">
        <v>1071</v>
      </c>
    </row>
    <row r="48" spans="1:7" ht="45.75" thickBot="1" x14ac:dyDescent="0.25">
      <c r="A48" s="582" t="s">
        <v>2040</v>
      </c>
      <c r="B48" s="584" t="s">
        <v>2041</v>
      </c>
      <c r="C48" s="593" t="s">
        <v>94</v>
      </c>
      <c r="D48" s="587" t="s">
        <v>2042</v>
      </c>
      <c r="E48" s="587">
        <v>80</v>
      </c>
      <c r="F48" s="609">
        <v>2</v>
      </c>
      <c r="G48" s="586" t="s">
        <v>1071</v>
      </c>
    </row>
    <row r="49" spans="1:7" ht="30.75" thickBot="1" x14ac:dyDescent="0.25">
      <c r="A49" s="582" t="s">
        <v>2043</v>
      </c>
      <c r="B49" s="584" t="s">
        <v>2044</v>
      </c>
      <c r="C49" s="585" t="s">
        <v>94</v>
      </c>
      <c r="D49" s="585" t="s">
        <v>1931</v>
      </c>
      <c r="E49" s="585">
        <v>500</v>
      </c>
      <c r="F49" s="639">
        <v>11</v>
      </c>
      <c r="G49" s="586"/>
    </row>
    <row r="50" spans="1:7" ht="60.75" thickBot="1" x14ac:dyDescent="0.25">
      <c r="A50" s="582" t="s">
        <v>2045</v>
      </c>
      <c r="B50" s="584" t="s">
        <v>2046</v>
      </c>
      <c r="C50" s="585" t="s">
        <v>94</v>
      </c>
      <c r="D50" s="585" t="s">
        <v>2047</v>
      </c>
      <c r="E50" s="585">
        <v>60</v>
      </c>
      <c r="F50" s="639">
        <v>1</v>
      </c>
      <c r="G50" s="586"/>
    </row>
    <row r="51" spans="1:7" ht="45.75" thickBot="1" x14ac:dyDescent="0.25">
      <c r="A51" s="582" t="s">
        <v>2048</v>
      </c>
      <c r="B51" s="584" t="s">
        <v>2049</v>
      </c>
      <c r="C51" s="585" t="s">
        <v>94</v>
      </c>
      <c r="D51" s="585" t="s">
        <v>2050</v>
      </c>
      <c r="E51" s="585">
        <v>80</v>
      </c>
      <c r="F51" s="639">
        <v>1</v>
      </c>
      <c r="G51" s="586" t="s">
        <v>1071</v>
      </c>
    </row>
    <row r="52" spans="1:7" ht="30.75" thickBot="1" x14ac:dyDescent="0.25">
      <c r="A52" s="582" t="s">
        <v>2051</v>
      </c>
      <c r="B52" s="588" t="s">
        <v>2052</v>
      </c>
      <c r="C52" s="585" t="s">
        <v>94</v>
      </c>
      <c r="D52" s="587" t="s">
        <v>1931</v>
      </c>
      <c r="E52" s="586">
        <v>140</v>
      </c>
      <c r="F52" s="609">
        <v>1</v>
      </c>
      <c r="G52" s="586" t="s">
        <v>1071</v>
      </c>
    </row>
    <row r="53" spans="1:7" ht="45.75" thickBot="1" x14ac:dyDescent="0.25">
      <c r="A53" s="582" t="s">
        <v>2053</v>
      </c>
      <c r="B53" s="588" t="s">
        <v>2054</v>
      </c>
      <c r="C53" s="585" t="s">
        <v>93</v>
      </c>
      <c r="D53" s="591" t="s">
        <v>2055</v>
      </c>
      <c r="E53" s="591">
        <v>1000</v>
      </c>
      <c r="F53" s="638">
        <v>1</v>
      </c>
      <c r="G53" s="586"/>
    </row>
    <row r="54" spans="1:7" ht="30.75" thickBot="1" x14ac:dyDescent="0.25">
      <c r="A54" s="582" t="s">
        <v>2056</v>
      </c>
      <c r="B54" s="588" t="s">
        <v>2057</v>
      </c>
      <c r="C54" s="585" t="s">
        <v>94</v>
      </c>
      <c r="D54" s="587" t="s">
        <v>1931</v>
      </c>
      <c r="E54" s="586">
        <v>140</v>
      </c>
      <c r="F54" s="639">
        <v>3</v>
      </c>
      <c r="G54" s="586" t="s">
        <v>1071</v>
      </c>
    </row>
    <row r="55" spans="1:7" ht="30.75" thickBot="1" x14ac:dyDescent="0.25">
      <c r="A55" s="582" t="s">
        <v>2058</v>
      </c>
      <c r="B55" s="588" t="s">
        <v>2059</v>
      </c>
      <c r="C55" s="585" t="s">
        <v>94</v>
      </c>
      <c r="D55" s="587" t="s">
        <v>1931</v>
      </c>
      <c r="E55" s="586">
        <v>150</v>
      </c>
      <c r="F55" s="639">
        <v>3</v>
      </c>
      <c r="G55" s="586" t="s">
        <v>1071</v>
      </c>
    </row>
    <row r="56" spans="1:7" ht="45.75" thickBot="1" x14ac:dyDescent="0.25">
      <c r="A56" s="582" t="s">
        <v>2060</v>
      </c>
      <c r="B56" s="588" t="s">
        <v>2061</v>
      </c>
      <c r="C56" s="585" t="s">
        <v>94</v>
      </c>
      <c r="D56" s="587" t="s">
        <v>1931</v>
      </c>
      <c r="E56" s="585">
        <v>150</v>
      </c>
      <c r="F56" s="639">
        <v>4</v>
      </c>
      <c r="G56" s="586" t="s">
        <v>1071</v>
      </c>
    </row>
    <row r="57" spans="1:7" ht="30.75" thickBot="1" x14ac:dyDescent="0.25">
      <c r="A57" s="582" t="s">
        <v>2062</v>
      </c>
      <c r="B57" s="597" t="s">
        <v>2063</v>
      </c>
      <c r="C57" s="585" t="s">
        <v>94</v>
      </c>
      <c r="D57" s="587" t="s">
        <v>2064</v>
      </c>
      <c r="E57" s="587">
        <v>150</v>
      </c>
      <c r="F57" s="609">
        <v>4</v>
      </c>
      <c r="G57" s="586" t="s">
        <v>1071</v>
      </c>
    </row>
    <row r="58" spans="1:7" ht="75.75" thickBot="1" x14ac:dyDescent="0.25">
      <c r="A58" s="582" t="s">
        <v>2065</v>
      </c>
      <c r="B58" s="597" t="s">
        <v>2066</v>
      </c>
      <c r="C58" s="594" t="s">
        <v>94</v>
      </c>
      <c r="D58" s="586" t="s">
        <v>1978</v>
      </c>
      <c r="E58" s="587">
        <v>300</v>
      </c>
      <c r="F58" s="609">
        <v>5</v>
      </c>
      <c r="G58" s="586" t="s">
        <v>1071</v>
      </c>
    </row>
    <row r="59" spans="1:7" ht="30.75" thickBot="1" x14ac:dyDescent="0.25">
      <c r="A59" s="582" t="s">
        <v>2067</v>
      </c>
      <c r="B59" s="584" t="s">
        <v>2068</v>
      </c>
      <c r="C59" s="593" t="s">
        <v>94</v>
      </c>
      <c r="D59" s="587" t="s">
        <v>2069</v>
      </c>
      <c r="E59" s="587">
        <v>200</v>
      </c>
      <c r="F59" s="609">
        <v>1</v>
      </c>
      <c r="G59" s="586" t="s">
        <v>1071</v>
      </c>
    </row>
    <row r="60" spans="1:7" ht="30.75" thickBot="1" x14ac:dyDescent="0.25">
      <c r="A60" s="582" t="s">
        <v>2070</v>
      </c>
      <c r="B60" s="584" t="s">
        <v>2071</v>
      </c>
      <c r="C60" s="593" t="s">
        <v>94</v>
      </c>
      <c r="D60" s="587" t="s">
        <v>2072</v>
      </c>
      <c r="E60" s="585">
        <v>250</v>
      </c>
      <c r="F60" s="639">
        <v>1</v>
      </c>
      <c r="G60" s="586"/>
    </row>
    <row r="61" spans="1:7" ht="30.75" thickBot="1" x14ac:dyDescent="0.25">
      <c r="A61" s="582" t="s">
        <v>2073</v>
      </c>
      <c r="B61" s="583" t="s">
        <v>2074</v>
      </c>
      <c r="C61" s="585" t="s">
        <v>94</v>
      </c>
      <c r="D61" s="586" t="s">
        <v>2075</v>
      </c>
      <c r="E61" s="594">
        <v>100</v>
      </c>
      <c r="F61" s="639">
        <v>5</v>
      </c>
      <c r="G61" s="586" t="s">
        <v>1071</v>
      </c>
    </row>
    <row r="62" spans="1:7" ht="30.75" thickBot="1" x14ac:dyDescent="0.25">
      <c r="A62" s="582" t="s">
        <v>2076</v>
      </c>
      <c r="B62" s="602" t="s">
        <v>2077</v>
      </c>
      <c r="C62" s="585" t="s">
        <v>94</v>
      </c>
      <c r="D62" s="585" t="s">
        <v>2078</v>
      </c>
      <c r="E62" s="585">
        <v>408</v>
      </c>
      <c r="F62" s="639">
        <v>3</v>
      </c>
      <c r="G62" s="586" t="s">
        <v>1071</v>
      </c>
    </row>
    <row r="63" spans="1:7" ht="30.75" thickBot="1" x14ac:dyDescent="0.25">
      <c r="A63" s="582" t="s">
        <v>2079</v>
      </c>
      <c r="B63" s="589" t="s">
        <v>2080</v>
      </c>
      <c r="C63" s="585" t="s">
        <v>94</v>
      </c>
      <c r="D63" s="590" t="s">
        <v>2081</v>
      </c>
      <c r="E63" s="590">
        <v>750</v>
      </c>
      <c r="F63" s="637">
        <v>1</v>
      </c>
      <c r="G63" s="586" t="s">
        <v>1071</v>
      </c>
    </row>
    <row r="64" spans="1:7" ht="15.75" thickBot="1" x14ac:dyDescent="0.25">
      <c r="A64" s="582" t="s">
        <v>2082</v>
      </c>
      <c r="B64" s="589" t="s">
        <v>2083</v>
      </c>
      <c r="C64" s="585" t="s">
        <v>94</v>
      </c>
      <c r="D64" s="590" t="s">
        <v>2084</v>
      </c>
      <c r="E64" s="590">
        <v>1000</v>
      </c>
      <c r="F64" s="637">
        <v>4</v>
      </c>
      <c r="G64" s="586" t="s">
        <v>1071</v>
      </c>
    </row>
    <row r="65" spans="1:7" ht="45.75" thickBot="1" x14ac:dyDescent="0.25">
      <c r="A65" s="582" t="s">
        <v>2085</v>
      </c>
      <c r="B65" s="584" t="s">
        <v>2086</v>
      </c>
      <c r="C65" s="593" t="s">
        <v>93</v>
      </c>
      <c r="D65" s="587" t="s">
        <v>2087</v>
      </c>
      <c r="E65" s="587">
        <v>120</v>
      </c>
      <c r="F65" s="609">
        <v>1</v>
      </c>
      <c r="G65" s="586"/>
    </row>
    <row r="66" spans="1:7" ht="30.75" thickBot="1" x14ac:dyDescent="0.25">
      <c r="A66" s="582" t="s">
        <v>2088</v>
      </c>
      <c r="B66" s="584" t="s">
        <v>2089</v>
      </c>
      <c r="C66" s="585" t="s">
        <v>94</v>
      </c>
      <c r="D66" s="587" t="s">
        <v>2090</v>
      </c>
      <c r="E66" s="587">
        <v>100</v>
      </c>
      <c r="F66" s="609">
        <v>4</v>
      </c>
      <c r="G66" s="586" t="s">
        <v>1071</v>
      </c>
    </row>
    <row r="67" spans="1:7" ht="15.75" thickBot="1" x14ac:dyDescent="0.25">
      <c r="A67" s="582" t="s">
        <v>2091</v>
      </c>
      <c r="B67" s="584" t="s">
        <v>2092</v>
      </c>
      <c r="C67" s="585" t="s">
        <v>94</v>
      </c>
      <c r="D67" s="587" t="s">
        <v>2093</v>
      </c>
      <c r="E67" s="587">
        <v>500</v>
      </c>
      <c r="F67" s="609">
        <v>1</v>
      </c>
      <c r="G67" s="586" t="s">
        <v>1071</v>
      </c>
    </row>
    <row r="68" spans="1:7" ht="30.75" thickBot="1" x14ac:dyDescent="0.25">
      <c r="A68" s="582" t="s">
        <v>2094</v>
      </c>
      <c r="B68" s="584" t="s">
        <v>2095</v>
      </c>
      <c r="C68" s="594" t="s">
        <v>94</v>
      </c>
      <c r="D68" s="586" t="s">
        <v>1978</v>
      </c>
      <c r="E68" s="586">
        <v>100</v>
      </c>
      <c r="F68" s="609">
        <v>2</v>
      </c>
      <c r="G68" s="586"/>
    </row>
    <row r="69" spans="1:7" ht="30.75" thickBot="1" x14ac:dyDescent="0.25">
      <c r="A69" s="582" t="s">
        <v>2096</v>
      </c>
      <c r="B69" s="584" t="s">
        <v>2097</v>
      </c>
      <c r="C69" s="585" t="s">
        <v>94</v>
      </c>
      <c r="D69" s="587" t="s">
        <v>2098</v>
      </c>
      <c r="E69" s="587">
        <v>200</v>
      </c>
      <c r="F69" s="609">
        <v>1</v>
      </c>
      <c r="G69" s="586" t="s">
        <v>1071</v>
      </c>
    </row>
    <row r="70" spans="1:7" ht="30.75" thickBot="1" x14ac:dyDescent="0.25">
      <c r="A70" s="582" t="s">
        <v>2099</v>
      </c>
      <c r="B70" s="583" t="s">
        <v>2100</v>
      </c>
      <c r="C70" s="585" t="s">
        <v>94</v>
      </c>
      <c r="D70" s="586" t="s">
        <v>1978</v>
      </c>
      <c r="E70" s="594">
        <v>100</v>
      </c>
      <c r="F70" s="639">
        <v>3</v>
      </c>
      <c r="G70" s="586" t="s">
        <v>1071</v>
      </c>
    </row>
    <row r="71" spans="1:7" ht="45.75" thickBot="1" x14ac:dyDescent="0.25">
      <c r="A71" s="582" t="s">
        <v>2101</v>
      </c>
      <c r="B71" s="584" t="s">
        <v>2102</v>
      </c>
      <c r="C71" s="585" t="s">
        <v>94</v>
      </c>
      <c r="D71" s="587" t="s">
        <v>1955</v>
      </c>
      <c r="E71" s="587">
        <v>50</v>
      </c>
      <c r="F71" s="609">
        <v>2</v>
      </c>
      <c r="G71" s="586"/>
    </row>
    <row r="72" spans="1:7" ht="45.75" thickBot="1" x14ac:dyDescent="0.25">
      <c r="A72" s="582" t="s">
        <v>2103</v>
      </c>
      <c r="B72" s="584" t="s">
        <v>2104</v>
      </c>
      <c r="C72" s="585" t="s">
        <v>94</v>
      </c>
      <c r="D72" s="585" t="s">
        <v>1931</v>
      </c>
      <c r="E72" s="585">
        <v>100</v>
      </c>
      <c r="F72" s="639">
        <v>2</v>
      </c>
      <c r="G72" s="586"/>
    </row>
    <row r="73" spans="1:7" ht="60.75" thickBot="1" x14ac:dyDescent="0.25">
      <c r="A73" s="582" t="s">
        <v>2105</v>
      </c>
      <c r="B73" s="603" t="s">
        <v>2106</v>
      </c>
      <c r="C73" s="593" t="s">
        <v>93</v>
      </c>
      <c r="D73" s="604" t="s">
        <v>2107</v>
      </c>
      <c r="E73" s="604">
        <v>280</v>
      </c>
      <c r="F73" s="641">
        <v>6</v>
      </c>
      <c r="G73" s="586"/>
    </row>
    <row r="74" spans="1:7" ht="45.75" thickBot="1" x14ac:dyDescent="0.25">
      <c r="A74" s="582" t="s">
        <v>2108</v>
      </c>
      <c r="B74" s="602" t="s">
        <v>2109</v>
      </c>
      <c r="C74" s="585" t="s">
        <v>93</v>
      </c>
      <c r="D74" s="605" t="s">
        <v>1931</v>
      </c>
      <c r="E74" s="605">
        <v>250</v>
      </c>
      <c r="F74" s="642">
        <v>1</v>
      </c>
      <c r="G74" s="586"/>
    </row>
    <row r="75" spans="1:7" ht="45.75" thickBot="1" x14ac:dyDescent="0.25">
      <c r="A75" s="582" t="s">
        <v>2110</v>
      </c>
      <c r="B75" s="588" t="s">
        <v>2111</v>
      </c>
      <c r="C75" s="585" t="s">
        <v>93</v>
      </c>
      <c r="D75" s="592" t="s">
        <v>2112</v>
      </c>
      <c r="E75" s="591">
        <v>70</v>
      </c>
      <c r="F75" s="640">
        <v>1</v>
      </c>
      <c r="G75" s="586"/>
    </row>
    <row r="76" spans="1:7" ht="60.75" thickBot="1" x14ac:dyDescent="0.25">
      <c r="A76" s="582" t="s">
        <v>2113</v>
      </c>
      <c r="B76" s="584" t="s">
        <v>2114</v>
      </c>
      <c r="C76" s="585" t="s">
        <v>94</v>
      </c>
      <c r="D76" s="587" t="s">
        <v>1931</v>
      </c>
      <c r="E76" s="587">
        <v>500</v>
      </c>
      <c r="F76" s="609">
        <v>10</v>
      </c>
      <c r="G76" s="586"/>
    </row>
    <row r="77" spans="1:7" ht="60.75" thickBot="1" x14ac:dyDescent="0.25">
      <c r="A77" s="582" t="s">
        <v>2115</v>
      </c>
      <c r="B77" s="584" t="s">
        <v>2116</v>
      </c>
      <c r="C77" s="585" t="s">
        <v>94</v>
      </c>
      <c r="D77" s="585" t="s">
        <v>2117</v>
      </c>
      <c r="E77" s="585">
        <v>200</v>
      </c>
      <c r="F77" s="639">
        <v>2</v>
      </c>
      <c r="G77" s="586"/>
    </row>
    <row r="78" spans="1:7" ht="45.75" thickBot="1" x14ac:dyDescent="0.25">
      <c r="A78" s="582" t="s">
        <v>2118</v>
      </c>
      <c r="B78" s="584" t="s">
        <v>2119</v>
      </c>
      <c r="C78" s="593" t="s">
        <v>94</v>
      </c>
      <c r="D78" s="587" t="s">
        <v>2120</v>
      </c>
      <c r="E78" s="587">
        <v>150</v>
      </c>
      <c r="F78" s="609">
        <v>27</v>
      </c>
      <c r="G78" s="586"/>
    </row>
    <row r="79" spans="1:7" ht="45.75" thickBot="1" x14ac:dyDescent="0.25">
      <c r="A79" s="582" t="s">
        <v>2121</v>
      </c>
      <c r="B79" s="584" t="s">
        <v>2122</v>
      </c>
      <c r="C79" s="593" t="s">
        <v>94</v>
      </c>
      <c r="D79" s="587" t="s">
        <v>2117</v>
      </c>
      <c r="E79" s="587">
        <v>150</v>
      </c>
      <c r="F79" s="609">
        <v>1</v>
      </c>
      <c r="G79" s="586" t="s">
        <v>1071</v>
      </c>
    </row>
    <row r="80" spans="1:7" ht="60.75" thickBot="1" x14ac:dyDescent="0.25">
      <c r="A80" s="582" t="s">
        <v>2123</v>
      </c>
      <c r="B80" s="584" t="s">
        <v>2124</v>
      </c>
      <c r="C80" s="593" t="s">
        <v>94</v>
      </c>
      <c r="D80" s="587" t="s">
        <v>2117</v>
      </c>
      <c r="E80" s="587">
        <v>200</v>
      </c>
      <c r="F80" s="609">
        <v>4</v>
      </c>
      <c r="G80" s="586" t="s">
        <v>1071</v>
      </c>
    </row>
    <row r="81" spans="1:7" ht="45.75" thickBot="1" x14ac:dyDescent="0.25">
      <c r="A81" s="582" t="s">
        <v>2125</v>
      </c>
      <c r="B81" s="584" t="s">
        <v>2126</v>
      </c>
      <c r="C81" s="593" t="s">
        <v>94</v>
      </c>
      <c r="D81" s="587" t="s">
        <v>2117</v>
      </c>
      <c r="E81" s="587">
        <v>5</v>
      </c>
      <c r="F81" s="609">
        <v>1</v>
      </c>
      <c r="G81" s="586" t="s">
        <v>1071</v>
      </c>
    </row>
    <row r="82" spans="1:7" ht="45.75" thickBot="1" x14ac:dyDescent="0.25">
      <c r="A82" s="582" t="s">
        <v>2127</v>
      </c>
      <c r="B82" s="584" t="s">
        <v>2128</v>
      </c>
      <c r="C82" s="585" t="s">
        <v>93</v>
      </c>
      <c r="D82" s="587" t="s">
        <v>2129</v>
      </c>
      <c r="E82" s="587">
        <v>100</v>
      </c>
      <c r="F82" s="609">
        <v>1</v>
      </c>
      <c r="G82" s="586"/>
    </row>
    <row r="83" spans="1:7" ht="45.75" thickBot="1" x14ac:dyDescent="0.25">
      <c r="A83" s="582" t="s">
        <v>2130</v>
      </c>
      <c r="B83" s="584" t="s">
        <v>2131</v>
      </c>
      <c r="C83" s="585" t="s">
        <v>94</v>
      </c>
      <c r="D83" s="606" t="s">
        <v>2129</v>
      </c>
      <c r="E83" s="587">
        <v>100</v>
      </c>
      <c r="F83" s="609">
        <v>2</v>
      </c>
      <c r="G83" s="586"/>
    </row>
    <row r="84" spans="1:7" ht="75.75" thickBot="1" x14ac:dyDescent="0.25">
      <c r="A84" s="582" t="s">
        <v>2132</v>
      </c>
      <c r="B84" s="584" t="s">
        <v>2133</v>
      </c>
      <c r="C84" s="585" t="s">
        <v>94</v>
      </c>
      <c r="D84" s="605" t="s">
        <v>1931</v>
      </c>
      <c r="E84" s="605">
        <v>100</v>
      </c>
      <c r="F84" s="609">
        <v>1</v>
      </c>
      <c r="G84" s="586" t="s">
        <v>1071</v>
      </c>
    </row>
    <row r="85" spans="1:7" ht="60.75" thickBot="1" x14ac:dyDescent="0.25">
      <c r="A85" s="582" t="s">
        <v>2134</v>
      </c>
      <c r="B85" s="584" t="s">
        <v>2135</v>
      </c>
      <c r="C85" s="593" t="s">
        <v>93</v>
      </c>
      <c r="D85" s="585" t="s">
        <v>1931</v>
      </c>
      <c r="E85" s="585">
        <v>300</v>
      </c>
      <c r="F85" s="639">
        <v>25</v>
      </c>
      <c r="G85" s="586"/>
    </row>
    <row r="86" spans="1:7" ht="45.75" thickBot="1" x14ac:dyDescent="0.25">
      <c r="A86" s="582" t="s">
        <v>2136</v>
      </c>
      <c r="B86" s="584" t="s">
        <v>2137</v>
      </c>
      <c r="C86" s="593" t="s">
        <v>93</v>
      </c>
      <c r="D86" s="587" t="s">
        <v>2138</v>
      </c>
      <c r="E86" s="587">
        <v>100</v>
      </c>
      <c r="F86" s="639">
        <v>3</v>
      </c>
      <c r="G86" s="586" t="s">
        <v>1071</v>
      </c>
    </row>
    <row r="87" spans="1:7" ht="60.75" thickBot="1" x14ac:dyDescent="0.25">
      <c r="A87" s="582" t="s">
        <v>2139</v>
      </c>
      <c r="B87" s="584" t="s">
        <v>2140</v>
      </c>
      <c r="C87" s="585" t="s">
        <v>94</v>
      </c>
      <c r="D87" s="587" t="s">
        <v>1931</v>
      </c>
      <c r="E87" s="587">
        <v>120</v>
      </c>
      <c r="F87" s="609">
        <v>3</v>
      </c>
      <c r="G87" s="586" t="s">
        <v>1071</v>
      </c>
    </row>
    <row r="88" spans="1:7" ht="30.75" thickBot="1" x14ac:dyDescent="0.25">
      <c r="A88" s="582" t="s">
        <v>2141</v>
      </c>
      <c r="B88" s="588" t="s">
        <v>2142</v>
      </c>
      <c r="C88" s="585" t="s">
        <v>94</v>
      </c>
      <c r="D88" s="591" t="s">
        <v>1931</v>
      </c>
      <c r="E88" s="591">
        <v>200</v>
      </c>
      <c r="F88" s="640">
        <v>1</v>
      </c>
      <c r="G88" s="586"/>
    </row>
    <row r="89" spans="1:7" ht="45.75" thickBot="1" x14ac:dyDescent="0.25">
      <c r="A89" s="582" t="s">
        <v>2143</v>
      </c>
      <c r="B89" s="584" t="s">
        <v>2144</v>
      </c>
      <c r="C89" s="593" t="s">
        <v>94</v>
      </c>
      <c r="D89" s="587" t="s">
        <v>1931</v>
      </c>
      <c r="E89" s="594">
        <v>400</v>
      </c>
      <c r="F89" s="639">
        <v>146</v>
      </c>
      <c r="G89" s="586"/>
    </row>
    <row r="90" spans="1:7" ht="45.75" thickBot="1" x14ac:dyDescent="0.25">
      <c r="A90" s="582" t="s">
        <v>2145</v>
      </c>
      <c r="B90" s="607" t="s">
        <v>2146</v>
      </c>
      <c r="C90" s="593" t="s">
        <v>94</v>
      </c>
      <c r="D90" s="587" t="s">
        <v>1931</v>
      </c>
      <c r="E90" s="608">
        <v>150</v>
      </c>
      <c r="F90" s="643">
        <v>12</v>
      </c>
      <c r="G90" s="586"/>
    </row>
    <row r="91" spans="1:7" ht="60.75" thickBot="1" x14ac:dyDescent="0.25">
      <c r="A91" s="582" t="s">
        <v>2147</v>
      </c>
      <c r="B91" s="584" t="s">
        <v>2148</v>
      </c>
      <c r="C91" s="585" t="s">
        <v>94</v>
      </c>
      <c r="D91" s="585" t="s">
        <v>1931</v>
      </c>
      <c r="E91" s="587">
        <v>100</v>
      </c>
      <c r="F91" s="609">
        <v>1</v>
      </c>
      <c r="G91" s="586"/>
    </row>
    <row r="92" spans="1:7" ht="45.75" thickBot="1" x14ac:dyDescent="0.25">
      <c r="A92" s="582" t="s">
        <v>2149</v>
      </c>
      <c r="B92" s="588" t="s">
        <v>2150</v>
      </c>
      <c r="C92" s="585" t="s">
        <v>94</v>
      </c>
      <c r="D92" s="587" t="s">
        <v>1931</v>
      </c>
      <c r="E92" s="587">
        <v>150</v>
      </c>
      <c r="F92" s="609">
        <v>1</v>
      </c>
      <c r="G92" s="586"/>
    </row>
    <row r="93" spans="1:7" ht="60.75" thickBot="1" x14ac:dyDescent="0.25">
      <c r="A93" s="582" t="s">
        <v>2151</v>
      </c>
      <c r="B93" s="584" t="s">
        <v>2152</v>
      </c>
      <c r="C93" s="585" t="s">
        <v>94</v>
      </c>
      <c r="D93" s="587" t="s">
        <v>1931</v>
      </c>
      <c r="E93" s="587">
        <v>1500</v>
      </c>
      <c r="F93" s="609">
        <v>20</v>
      </c>
      <c r="G93" s="586"/>
    </row>
    <row r="94" spans="1:7" ht="45.75" thickBot="1" x14ac:dyDescent="0.25">
      <c r="A94" s="582" t="s">
        <v>2153</v>
      </c>
      <c r="B94" s="588" t="s">
        <v>2154</v>
      </c>
      <c r="C94" s="585" t="s">
        <v>94</v>
      </c>
      <c r="D94" s="587" t="s">
        <v>2155</v>
      </c>
      <c r="E94" s="587">
        <v>350</v>
      </c>
      <c r="F94" s="609">
        <v>1</v>
      </c>
      <c r="G94" s="586"/>
    </row>
    <row r="95" spans="1:7" ht="30.75" thickBot="1" x14ac:dyDescent="0.25">
      <c r="A95" s="582" t="s">
        <v>2156</v>
      </c>
      <c r="B95" s="584" t="s">
        <v>2157</v>
      </c>
      <c r="C95" s="593" t="s">
        <v>94</v>
      </c>
      <c r="D95" s="587" t="s">
        <v>1931</v>
      </c>
      <c r="E95" s="585">
        <v>300</v>
      </c>
      <c r="F95" s="639">
        <v>1</v>
      </c>
      <c r="G95" s="586" t="s">
        <v>1071</v>
      </c>
    </row>
    <row r="96" spans="1:7" ht="45.75" thickBot="1" x14ac:dyDescent="0.25">
      <c r="A96" s="582" t="s">
        <v>2158</v>
      </c>
      <c r="B96" s="596" t="s">
        <v>2159</v>
      </c>
      <c r="C96" s="593" t="s">
        <v>93</v>
      </c>
      <c r="D96" s="587" t="s">
        <v>1931</v>
      </c>
      <c r="E96" s="587">
        <v>150</v>
      </c>
      <c r="F96" s="609">
        <v>26</v>
      </c>
      <c r="G96" s="586" t="s">
        <v>1071</v>
      </c>
    </row>
    <row r="97" spans="1:7" ht="30.75" thickBot="1" x14ac:dyDescent="0.25">
      <c r="A97" s="582" t="s">
        <v>2160</v>
      </c>
      <c r="B97" s="596" t="s">
        <v>2161</v>
      </c>
      <c r="C97" s="601" t="s">
        <v>94</v>
      </c>
      <c r="D97" s="586" t="s">
        <v>2162</v>
      </c>
      <c r="E97" s="586">
        <v>200</v>
      </c>
      <c r="F97" s="609">
        <v>2</v>
      </c>
      <c r="G97" s="586"/>
    </row>
    <row r="98" spans="1:7" ht="45.75" thickBot="1" x14ac:dyDescent="0.25">
      <c r="A98" s="582" t="s">
        <v>2163</v>
      </c>
      <c r="B98" s="584" t="s">
        <v>2164</v>
      </c>
      <c r="C98" s="585" t="s">
        <v>94</v>
      </c>
      <c r="D98" s="587" t="s">
        <v>2165</v>
      </c>
      <c r="E98" s="587">
        <v>500</v>
      </c>
      <c r="F98" s="639">
        <v>1</v>
      </c>
      <c r="G98" s="586" t="s">
        <v>1071</v>
      </c>
    </row>
    <row r="99" spans="1:7" ht="30.75" thickBot="1" x14ac:dyDescent="0.25">
      <c r="A99" s="582" t="s">
        <v>2166</v>
      </c>
      <c r="B99" s="584" t="s">
        <v>2167</v>
      </c>
      <c r="C99" s="585" t="s">
        <v>94</v>
      </c>
      <c r="D99" s="585" t="s">
        <v>1931</v>
      </c>
      <c r="E99" s="585">
        <v>200</v>
      </c>
      <c r="F99" s="639">
        <v>4</v>
      </c>
      <c r="G99" s="586" t="s">
        <v>1071</v>
      </c>
    </row>
    <row r="100" spans="1:7" ht="30.75" thickBot="1" x14ac:dyDescent="0.25">
      <c r="A100" s="582" t="s">
        <v>2168</v>
      </c>
      <c r="B100" s="584" t="s">
        <v>2169</v>
      </c>
      <c r="C100" s="593" t="s">
        <v>94</v>
      </c>
      <c r="D100" s="587" t="s">
        <v>1978</v>
      </c>
      <c r="E100" s="587">
        <v>83</v>
      </c>
      <c r="F100" s="609">
        <v>12</v>
      </c>
      <c r="G100" s="586" t="s">
        <v>1071</v>
      </c>
    </row>
    <row r="101" spans="1:7" ht="45.75" thickBot="1" x14ac:dyDescent="0.25">
      <c r="A101" s="582" t="s">
        <v>2170</v>
      </c>
      <c r="B101" s="584" t="s">
        <v>2171</v>
      </c>
      <c r="C101" s="593" t="s">
        <v>94</v>
      </c>
      <c r="D101" s="587" t="s">
        <v>2172</v>
      </c>
      <c r="E101" s="587">
        <v>2</v>
      </c>
      <c r="F101" s="609">
        <v>2</v>
      </c>
      <c r="G101" s="586" t="s">
        <v>1071</v>
      </c>
    </row>
    <row r="102" spans="1:7" ht="60.75" thickBot="1" x14ac:dyDescent="0.25">
      <c r="A102" s="582" t="s">
        <v>2173</v>
      </c>
      <c r="B102" s="583" t="s">
        <v>2174</v>
      </c>
      <c r="C102" s="585" t="s">
        <v>94</v>
      </c>
      <c r="D102" s="586" t="s">
        <v>2175</v>
      </c>
      <c r="E102" s="594">
        <v>350</v>
      </c>
      <c r="F102" s="639">
        <v>5</v>
      </c>
      <c r="G102" s="586" t="s">
        <v>1071</v>
      </c>
    </row>
    <row r="103" spans="1:7" ht="30.75" thickBot="1" x14ac:dyDescent="0.25">
      <c r="A103" s="582" t="s">
        <v>2176</v>
      </c>
      <c r="B103" s="584" t="s">
        <v>2177</v>
      </c>
      <c r="C103" s="585" t="s">
        <v>94</v>
      </c>
      <c r="D103" s="609" t="s">
        <v>2178</v>
      </c>
      <c r="E103" s="587">
        <v>50</v>
      </c>
      <c r="F103" s="609">
        <v>8</v>
      </c>
      <c r="G103" s="586" t="s">
        <v>1071</v>
      </c>
    </row>
    <row r="104" spans="1:7" ht="30.75" thickBot="1" x14ac:dyDescent="0.25">
      <c r="A104" s="582" t="s">
        <v>2179</v>
      </c>
      <c r="B104" s="583" t="s">
        <v>2180</v>
      </c>
      <c r="C104" s="585" t="s">
        <v>94</v>
      </c>
      <c r="D104" s="586" t="s">
        <v>2181</v>
      </c>
      <c r="E104" s="594">
        <v>150</v>
      </c>
      <c r="F104" s="639">
        <v>3</v>
      </c>
      <c r="G104" s="586" t="s">
        <v>1071</v>
      </c>
    </row>
    <row r="105" spans="1:7" ht="45.75" thickBot="1" x14ac:dyDescent="0.25">
      <c r="A105" s="582" t="s">
        <v>2182</v>
      </c>
      <c r="B105" s="584" t="s">
        <v>2183</v>
      </c>
      <c r="C105" s="593" t="s">
        <v>94</v>
      </c>
      <c r="D105" s="585" t="s">
        <v>2184</v>
      </c>
      <c r="E105" s="587">
        <v>152</v>
      </c>
      <c r="F105" s="609">
        <v>2</v>
      </c>
      <c r="G105" s="586" t="s">
        <v>1071</v>
      </c>
    </row>
    <row r="106" spans="1:7" ht="30.75" thickBot="1" x14ac:dyDescent="0.25">
      <c r="A106" s="582" t="s">
        <v>2185</v>
      </c>
      <c r="B106" s="588" t="s">
        <v>2186</v>
      </c>
      <c r="C106" s="585" t="s">
        <v>94</v>
      </c>
      <c r="D106" s="585" t="s">
        <v>2187</v>
      </c>
      <c r="E106" s="592">
        <v>1000</v>
      </c>
      <c r="F106" s="638">
        <v>1</v>
      </c>
      <c r="G106" s="586" t="s">
        <v>1071</v>
      </c>
    </row>
    <row r="107" spans="1:7" ht="30.75" thickBot="1" x14ac:dyDescent="0.25">
      <c r="A107" s="582" t="s">
        <v>2188</v>
      </c>
      <c r="B107" s="584" t="s">
        <v>2189</v>
      </c>
      <c r="C107" s="593" t="s">
        <v>94</v>
      </c>
      <c r="D107" s="587" t="s">
        <v>2190</v>
      </c>
      <c r="E107" s="587">
        <v>4</v>
      </c>
      <c r="F107" s="609">
        <v>4</v>
      </c>
      <c r="G107" s="586" t="s">
        <v>1071</v>
      </c>
    </row>
    <row r="108" spans="1:7" ht="45.75" thickBot="1" x14ac:dyDescent="0.25">
      <c r="A108" s="582" t="s">
        <v>2191</v>
      </c>
      <c r="B108" s="583" t="s">
        <v>2192</v>
      </c>
      <c r="C108" s="585" t="s">
        <v>94</v>
      </c>
      <c r="D108" s="586" t="s">
        <v>1978</v>
      </c>
      <c r="E108" s="594">
        <v>100</v>
      </c>
      <c r="F108" s="639">
        <v>4</v>
      </c>
      <c r="G108" s="586" t="s">
        <v>1071</v>
      </c>
    </row>
    <row r="109" spans="1:7" ht="60.75" thickBot="1" x14ac:dyDescent="0.25">
      <c r="A109" s="582" t="s">
        <v>2193</v>
      </c>
      <c r="B109" s="584" t="s">
        <v>2194</v>
      </c>
      <c r="C109" s="585" t="s">
        <v>94</v>
      </c>
      <c r="D109" s="587" t="s">
        <v>2195</v>
      </c>
      <c r="E109" s="587">
        <v>200</v>
      </c>
      <c r="F109" s="639">
        <v>1</v>
      </c>
      <c r="G109" s="586" t="s">
        <v>1071</v>
      </c>
    </row>
    <row r="110" spans="1:7" ht="60.75" thickBot="1" x14ac:dyDescent="0.25">
      <c r="A110" s="582" t="s">
        <v>2196</v>
      </c>
      <c r="B110" s="588" t="s">
        <v>2197</v>
      </c>
      <c r="C110" s="585" t="s">
        <v>94</v>
      </c>
      <c r="D110" s="591" t="s">
        <v>2172</v>
      </c>
      <c r="E110" s="592">
        <v>300</v>
      </c>
      <c r="F110" s="638">
        <v>2</v>
      </c>
      <c r="G110" s="586" t="s">
        <v>1071</v>
      </c>
    </row>
    <row r="111" spans="1:7" ht="60.75" thickBot="1" x14ac:dyDescent="0.25">
      <c r="A111" s="582" t="s">
        <v>2198</v>
      </c>
      <c r="B111" s="584" t="s">
        <v>2199</v>
      </c>
      <c r="C111" s="585" t="s">
        <v>94</v>
      </c>
      <c r="D111" s="587" t="s">
        <v>2200</v>
      </c>
      <c r="E111" s="587">
        <v>100</v>
      </c>
      <c r="F111" s="609">
        <v>14</v>
      </c>
      <c r="G111" s="586" t="s">
        <v>1071</v>
      </c>
    </row>
    <row r="112" spans="1:7" ht="45.75" thickBot="1" x14ac:dyDescent="0.25">
      <c r="A112" s="582" t="s">
        <v>2201</v>
      </c>
      <c r="B112" s="584" t="s">
        <v>2202</v>
      </c>
      <c r="C112" s="601" t="s">
        <v>94</v>
      </c>
      <c r="D112" s="586" t="s">
        <v>1931</v>
      </c>
      <c r="E112" s="586">
        <v>100</v>
      </c>
      <c r="F112" s="609">
        <v>20</v>
      </c>
      <c r="G112" s="586" t="s">
        <v>1071</v>
      </c>
    </row>
    <row r="113" spans="1:7" ht="45.75" thickBot="1" x14ac:dyDescent="0.25">
      <c r="A113" s="582" t="s">
        <v>2203</v>
      </c>
      <c r="B113" s="588" t="s">
        <v>2204</v>
      </c>
      <c r="C113" s="585" t="s">
        <v>94</v>
      </c>
      <c r="D113" s="592" t="s">
        <v>1978</v>
      </c>
      <c r="E113" s="610">
        <v>250</v>
      </c>
      <c r="F113" s="638">
        <v>3</v>
      </c>
      <c r="G113" s="586"/>
    </row>
    <row r="114" spans="1:7" ht="30.75" thickBot="1" x14ac:dyDescent="0.25">
      <c r="A114" s="582" t="s">
        <v>2205</v>
      </c>
      <c r="B114" s="584" t="s">
        <v>2206</v>
      </c>
      <c r="C114" s="593" t="s">
        <v>93</v>
      </c>
      <c r="D114" s="587" t="s">
        <v>1931</v>
      </c>
      <c r="E114" s="587">
        <v>400</v>
      </c>
      <c r="F114" s="609">
        <v>2</v>
      </c>
      <c r="G114" s="586" t="s">
        <v>1071</v>
      </c>
    </row>
    <row r="115" spans="1:7" ht="60.75" thickBot="1" x14ac:dyDescent="0.25">
      <c r="A115" s="582" t="s">
        <v>2207</v>
      </c>
      <c r="B115" s="584" t="s">
        <v>2208</v>
      </c>
      <c r="C115" s="593" t="s">
        <v>94</v>
      </c>
      <c r="D115" s="587" t="s">
        <v>2209</v>
      </c>
      <c r="E115" s="587">
        <v>147</v>
      </c>
      <c r="F115" s="609">
        <v>1</v>
      </c>
      <c r="G115" s="586" t="s">
        <v>1071</v>
      </c>
    </row>
    <row r="116" spans="1:7" ht="30.75" thickBot="1" x14ac:dyDescent="0.25">
      <c r="A116" s="582" t="s">
        <v>2210</v>
      </c>
      <c r="B116" s="584" t="s">
        <v>2211</v>
      </c>
      <c r="C116" s="593" t="s">
        <v>94</v>
      </c>
      <c r="D116" s="587" t="s">
        <v>2212</v>
      </c>
      <c r="E116" s="585">
        <v>200</v>
      </c>
      <c r="F116" s="639">
        <v>2</v>
      </c>
      <c r="G116" s="586" t="s">
        <v>1071</v>
      </c>
    </row>
    <row r="117" spans="1:7" ht="45.75" thickBot="1" x14ac:dyDescent="0.25">
      <c r="A117" s="582" t="s">
        <v>2213</v>
      </c>
      <c r="B117" s="611" t="s">
        <v>2214</v>
      </c>
      <c r="C117" s="585" t="s">
        <v>93</v>
      </c>
      <c r="D117" s="591" t="s">
        <v>2215</v>
      </c>
      <c r="E117" s="612">
        <v>150</v>
      </c>
      <c r="F117" s="640">
        <v>3</v>
      </c>
      <c r="G117" s="586" t="s">
        <v>1071</v>
      </c>
    </row>
    <row r="118" spans="1:7" ht="15.75" thickBot="1" x14ac:dyDescent="0.25">
      <c r="A118" s="582" t="s">
        <v>2216</v>
      </c>
      <c r="B118" s="602" t="s">
        <v>2217</v>
      </c>
      <c r="C118" s="585" t="s">
        <v>94</v>
      </c>
      <c r="D118" s="585" t="s">
        <v>2218</v>
      </c>
      <c r="E118" s="585">
        <v>250</v>
      </c>
      <c r="F118" s="639">
        <v>6</v>
      </c>
      <c r="G118" s="586" t="s">
        <v>1071</v>
      </c>
    </row>
    <row r="119" spans="1:7" ht="45.75" thickBot="1" x14ac:dyDescent="0.25">
      <c r="A119" s="582" t="s">
        <v>2219</v>
      </c>
      <c r="B119" s="584" t="s">
        <v>2220</v>
      </c>
      <c r="C119" s="593" t="s">
        <v>94</v>
      </c>
      <c r="D119" s="587" t="s">
        <v>2221</v>
      </c>
      <c r="E119" s="585">
        <v>250</v>
      </c>
      <c r="F119" s="639">
        <v>44</v>
      </c>
      <c r="G119" s="586" t="s">
        <v>1071</v>
      </c>
    </row>
    <row r="120" spans="1:7" ht="45.75" thickBot="1" x14ac:dyDescent="0.25">
      <c r="A120" s="582" t="s">
        <v>2222</v>
      </c>
      <c r="B120" s="584" t="s">
        <v>2223</v>
      </c>
      <c r="C120" s="585" t="s">
        <v>94</v>
      </c>
      <c r="D120" s="587" t="s">
        <v>2224</v>
      </c>
      <c r="E120" s="587">
        <v>300</v>
      </c>
      <c r="F120" s="609">
        <v>2</v>
      </c>
      <c r="G120" s="586" t="s">
        <v>1071</v>
      </c>
    </row>
    <row r="121" spans="1:7" ht="90.75" thickBot="1" x14ac:dyDescent="0.25">
      <c r="A121" s="582" t="s">
        <v>2225</v>
      </c>
      <c r="B121" s="584" t="s">
        <v>2226</v>
      </c>
      <c r="C121" s="593" t="s">
        <v>93</v>
      </c>
      <c r="D121" s="586" t="s">
        <v>2087</v>
      </c>
      <c r="E121" s="586">
        <v>256</v>
      </c>
      <c r="F121" s="609">
        <v>2</v>
      </c>
      <c r="G121" s="586"/>
    </row>
    <row r="122" spans="1:7" ht="30.75" thickBot="1" x14ac:dyDescent="0.25">
      <c r="A122" s="582" t="s">
        <v>2227</v>
      </c>
      <c r="B122" s="584" t="s">
        <v>2228</v>
      </c>
      <c r="C122" s="593" t="s">
        <v>94</v>
      </c>
      <c r="D122" s="587" t="s">
        <v>1931</v>
      </c>
      <c r="E122" s="587">
        <v>31</v>
      </c>
      <c r="F122" s="609">
        <v>1</v>
      </c>
      <c r="G122" s="586" t="s">
        <v>1071</v>
      </c>
    </row>
    <row r="123" spans="1:7" ht="30.75" thickBot="1" x14ac:dyDescent="0.25">
      <c r="A123" s="582" t="s">
        <v>2229</v>
      </c>
      <c r="B123" s="584" t="s">
        <v>2230</v>
      </c>
      <c r="C123" s="593" t="s">
        <v>94</v>
      </c>
      <c r="D123" s="587" t="s">
        <v>1931</v>
      </c>
      <c r="E123" s="587">
        <v>200</v>
      </c>
      <c r="F123" s="609">
        <v>1</v>
      </c>
      <c r="G123" s="586" t="s">
        <v>1071</v>
      </c>
    </row>
    <row r="124" spans="1:7" ht="30.75" thickBot="1" x14ac:dyDescent="0.25">
      <c r="A124" s="582" t="s">
        <v>2231</v>
      </c>
      <c r="B124" s="584" t="s">
        <v>2232</v>
      </c>
      <c r="C124" s="593" t="s">
        <v>94</v>
      </c>
      <c r="D124" s="587" t="s">
        <v>1931</v>
      </c>
      <c r="E124" s="587">
        <v>200</v>
      </c>
      <c r="F124" s="609">
        <v>1</v>
      </c>
      <c r="G124" s="586" t="s">
        <v>1071</v>
      </c>
    </row>
    <row r="125" spans="1:7" ht="30.75" thickBot="1" x14ac:dyDescent="0.25">
      <c r="A125" s="582" t="s">
        <v>2233</v>
      </c>
      <c r="B125" s="611" t="s">
        <v>2234</v>
      </c>
      <c r="C125" s="585" t="s">
        <v>94</v>
      </c>
      <c r="D125" s="587" t="s">
        <v>1931</v>
      </c>
      <c r="E125" s="585">
        <v>450</v>
      </c>
      <c r="F125" s="639">
        <v>1</v>
      </c>
      <c r="G125" s="586" t="s">
        <v>1071</v>
      </c>
    </row>
    <row r="126" spans="1:7" ht="30.75" thickBot="1" x14ac:dyDescent="0.25">
      <c r="A126" s="582" t="s">
        <v>2235</v>
      </c>
      <c r="B126" s="584" t="s">
        <v>2236</v>
      </c>
      <c r="C126" s="585" t="s">
        <v>94</v>
      </c>
      <c r="D126" s="587" t="s">
        <v>1931</v>
      </c>
      <c r="E126" s="587">
        <v>300</v>
      </c>
      <c r="F126" s="609">
        <v>5</v>
      </c>
      <c r="G126" s="586" t="s">
        <v>1071</v>
      </c>
    </row>
    <row r="127" spans="1:7" ht="30.75" thickBot="1" x14ac:dyDescent="0.25">
      <c r="A127" s="582" t="s">
        <v>2237</v>
      </c>
      <c r="B127" s="584" t="s">
        <v>2238</v>
      </c>
      <c r="C127" s="593" t="s">
        <v>94</v>
      </c>
      <c r="D127" s="585" t="s">
        <v>2239</v>
      </c>
      <c r="E127" s="585">
        <v>500</v>
      </c>
      <c r="F127" s="639">
        <v>2</v>
      </c>
      <c r="G127" s="586" t="s">
        <v>1071</v>
      </c>
    </row>
    <row r="128" spans="1:7" ht="30.75" thickBot="1" x14ac:dyDescent="0.25">
      <c r="A128" s="582" t="s">
        <v>2240</v>
      </c>
      <c r="B128" s="584" t="s">
        <v>2241</v>
      </c>
      <c r="C128" s="593" t="s">
        <v>94</v>
      </c>
      <c r="D128" s="594" t="s">
        <v>1986</v>
      </c>
      <c r="E128" s="586">
        <v>400</v>
      </c>
      <c r="F128" s="609">
        <v>1</v>
      </c>
      <c r="G128" s="586" t="s">
        <v>1071</v>
      </c>
    </row>
    <row r="129" spans="1:7" ht="30.75" thickBot="1" x14ac:dyDescent="0.25">
      <c r="A129" s="582" t="s">
        <v>2242</v>
      </c>
      <c r="B129" s="584" t="s">
        <v>2243</v>
      </c>
      <c r="C129" s="585" t="s">
        <v>94</v>
      </c>
      <c r="D129" s="586" t="s">
        <v>1931</v>
      </c>
      <c r="E129" s="586">
        <v>100</v>
      </c>
      <c r="F129" s="609">
        <v>3</v>
      </c>
      <c r="G129" s="586" t="s">
        <v>1071</v>
      </c>
    </row>
    <row r="130" spans="1:7" ht="15.75" thickBot="1" x14ac:dyDescent="0.25">
      <c r="A130" s="582" t="s">
        <v>2244</v>
      </c>
      <c r="B130" s="584" t="s">
        <v>2245</v>
      </c>
      <c r="C130" s="585" t="s">
        <v>94</v>
      </c>
      <c r="D130" s="586" t="s">
        <v>2246</v>
      </c>
      <c r="E130" s="594">
        <v>100</v>
      </c>
      <c r="F130" s="639">
        <v>5</v>
      </c>
      <c r="G130" s="586" t="s">
        <v>1071</v>
      </c>
    </row>
    <row r="131" spans="1:7" ht="45.75" thickBot="1" x14ac:dyDescent="0.25">
      <c r="A131" s="582" t="s">
        <v>2247</v>
      </c>
      <c r="B131" s="584" t="s">
        <v>2248</v>
      </c>
      <c r="C131" s="585" t="s">
        <v>94</v>
      </c>
      <c r="D131" s="585" t="s">
        <v>2246</v>
      </c>
      <c r="E131" s="585">
        <v>200</v>
      </c>
      <c r="F131" s="639">
        <v>7</v>
      </c>
      <c r="G131" s="586" t="s">
        <v>1071</v>
      </c>
    </row>
    <row r="132" spans="1:7" ht="60.75" thickBot="1" x14ac:dyDescent="0.25">
      <c r="A132" s="582" t="s">
        <v>2249</v>
      </c>
      <c r="B132" s="584" t="s">
        <v>2250</v>
      </c>
      <c r="C132" s="594" t="s">
        <v>94</v>
      </c>
      <c r="D132" s="587" t="s">
        <v>1931</v>
      </c>
      <c r="E132" s="587">
        <v>500</v>
      </c>
      <c r="F132" s="609">
        <v>20</v>
      </c>
      <c r="G132" s="586" t="s">
        <v>1071</v>
      </c>
    </row>
    <row r="133" spans="1:7" ht="45.75" thickBot="1" x14ac:dyDescent="0.25">
      <c r="A133" s="582" t="s">
        <v>2251</v>
      </c>
      <c r="B133" s="584" t="s">
        <v>2252</v>
      </c>
      <c r="C133" s="593" t="s">
        <v>94</v>
      </c>
      <c r="D133" s="585" t="s">
        <v>1931</v>
      </c>
      <c r="E133" s="587">
        <v>414</v>
      </c>
      <c r="F133" s="609">
        <v>250</v>
      </c>
      <c r="G133" s="586" t="s">
        <v>1071</v>
      </c>
    </row>
    <row r="134" spans="1:7" ht="45.75" thickBot="1" x14ac:dyDescent="0.25">
      <c r="A134" s="582" t="s">
        <v>2253</v>
      </c>
      <c r="B134" s="597" t="s">
        <v>2254</v>
      </c>
      <c r="C134" s="585" t="s">
        <v>93</v>
      </c>
      <c r="D134" s="587" t="s">
        <v>2255</v>
      </c>
      <c r="E134" s="587">
        <v>150</v>
      </c>
      <c r="F134" s="609">
        <v>50</v>
      </c>
      <c r="G134" s="586"/>
    </row>
    <row r="135" spans="1:7" ht="30.75" thickBot="1" x14ac:dyDescent="0.25">
      <c r="A135" s="582" t="s">
        <v>2256</v>
      </c>
      <c r="B135" s="584" t="s">
        <v>2257</v>
      </c>
      <c r="C135" s="593" t="s">
        <v>94</v>
      </c>
      <c r="D135" s="585" t="s">
        <v>1931</v>
      </c>
      <c r="E135" s="585">
        <v>100</v>
      </c>
      <c r="F135" s="639">
        <v>2</v>
      </c>
      <c r="G135" s="586"/>
    </row>
    <row r="136" spans="1:7" ht="45.75" thickBot="1" x14ac:dyDescent="0.25">
      <c r="A136" s="582" t="s">
        <v>2258</v>
      </c>
      <c r="B136" s="584" t="s">
        <v>2259</v>
      </c>
      <c r="C136" s="585" t="s">
        <v>94</v>
      </c>
      <c r="D136" s="585" t="s">
        <v>2260</v>
      </c>
      <c r="E136" s="585">
        <v>140</v>
      </c>
      <c r="F136" s="639">
        <v>1</v>
      </c>
      <c r="G136" s="586" t="s">
        <v>1071</v>
      </c>
    </row>
    <row r="137" spans="1:7" ht="45.75" thickBot="1" x14ac:dyDescent="0.25">
      <c r="A137" s="582" t="s">
        <v>2261</v>
      </c>
      <c r="B137" s="584" t="s">
        <v>2262</v>
      </c>
      <c r="C137" s="585" t="s">
        <v>94</v>
      </c>
      <c r="D137" s="587" t="s">
        <v>2255</v>
      </c>
      <c r="E137" s="587">
        <v>5</v>
      </c>
      <c r="F137" s="609">
        <v>2</v>
      </c>
      <c r="G137" s="586" t="s">
        <v>1071</v>
      </c>
    </row>
    <row r="138" spans="1:7" ht="60.75" thickBot="1" x14ac:dyDescent="0.25">
      <c r="A138" s="582" t="s">
        <v>2263</v>
      </c>
      <c r="B138" s="584" t="s">
        <v>2264</v>
      </c>
      <c r="C138" s="585" t="s">
        <v>94</v>
      </c>
      <c r="D138" s="585" t="s">
        <v>1931</v>
      </c>
      <c r="E138" s="587">
        <v>200</v>
      </c>
      <c r="F138" s="609">
        <v>1</v>
      </c>
      <c r="G138" s="586" t="s">
        <v>1071</v>
      </c>
    </row>
    <row r="139" spans="1:7" ht="75.75" thickBot="1" x14ac:dyDescent="0.25">
      <c r="A139" s="582" t="s">
        <v>2265</v>
      </c>
      <c r="B139" s="584" t="s">
        <v>2266</v>
      </c>
      <c r="C139" s="593" t="s">
        <v>94</v>
      </c>
      <c r="D139" s="585" t="s">
        <v>1931</v>
      </c>
      <c r="E139" s="585">
        <v>155</v>
      </c>
      <c r="F139" s="639">
        <v>1</v>
      </c>
      <c r="G139" s="586" t="s">
        <v>1071</v>
      </c>
    </row>
    <row r="140" spans="1:7" ht="45.75" thickBot="1" x14ac:dyDescent="0.25">
      <c r="A140" s="582" t="s">
        <v>2267</v>
      </c>
      <c r="B140" s="584" t="s">
        <v>2268</v>
      </c>
      <c r="C140" s="593" t="s">
        <v>94</v>
      </c>
      <c r="D140" s="587" t="s">
        <v>2269</v>
      </c>
      <c r="E140" s="587">
        <v>150</v>
      </c>
      <c r="F140" s="609">
        <v>20</v>
      </c>
      <c r="G140" s="586" t="s">
        <v>1071</v>
      </c>
    </row>
    <row r="141" spans="1:7" ht="30.75" thickBot="1" x14ac:dyDescent="0.25">
      <c r="A141" s="582" t="s">
        <v>2270</v>
      </c>
      <c r="B141" s="584" t="s">
        <v>2271</v>
      </c>
      <c r="C141" s="585" t="s">
        <v>93</v>
      </c>
      <c r="D141" s="585" t="s">
        <v>2120</v>
      </c>
      <c r="E141" s="585">
        <v>60</v>
      </c>
      <c r="F141" s="639">
        <v>3</v>
      </c>
      <c r="G141" s="586" t="s">
        <v>1071</v>
      </c>
    </row>
    <row r="142" spans="1:7" ht="45.75" thickBot="1" x14ac:dyDescent="0.25">
      <c r="A142" s="582" t="s">
        <v>2272</v>
      </c>
      <c r="B142" s="584" t="s">
        <v>2273</v>
      </c>
      <c r="C142" s="585" t="s">
        <v>94</v>
      </c>
      <c r="D142" s="587" t="s">
        <v>1931</v>
      </c>
      <c r="E142" s="587">
        <v>100</v>
      </c>
      <c r="F142" s="609">
        <v>1</v>
      </c>
      <c r="G142" s="586"/>
    </row>
    <row r="143" spans="1:7" ht="45.75" thickBot="1" x14ac:dyDescent="0.25">
      <c r="A143" s="582" t="s">
        <v>2274</v>
      </c>
      <c r="B143" s="597" t="s">
        <v>2275</v>
      </c>
      <c r="C143" s="585" t="s">
        <v>94</v>
      </c>
      <c r="D143" s="587" t="s">
        <v>1931</v>
      </c>
      <c r="E143" s="587">
        <v>150</v>
      </c>
      <c r="F143" s="609">
        <v>4</v>
      </c>
      <c r="G143" s="586"/>
    </row>
    <row r="144" spans="1:7" ht="45.75" thickBot="1" x14ac:dyDescent="0.25">
      <c r="A144" s="582" t="s">
        <v>2276</v>
      </c>
      <c r="B144" s="596" t="s">
        <v>2277</v>
      </c>
      <c r="C144" s="593" t="s">
        <v>94</v>
      </c>
      <c r="D144" s="587" t="s">
        <v>1931</v>
      </c>
      <c r="E144" s="587">
        <v>150</v>
      </c>
      <c r="F144" s="609">
        <v>3</v>
      </c>
      <c r="G144" s="586" t="s">
        <v>1071</v>
      </c>
    </row>
    <row r="145" spans="1:7" ht="45.75" thickBot="1" x14ac:dyDescent="0.25">
      <c r="A145" s="582" t="s">
        <v>2278</v>
      </c>
      <c r="B145" s="584" t="s">
        <v>2279</v>
      </c>
      <c r="C145" s="585" t="s">
        <v>94</v>
      </c>
      <c r="D145" s="587" t="s">
        <v>2280</v>
      </c>
      <c r="E145" s="587">
        <v>400</v>
      </c>
      <c r="F145" s="609">
        <v>3</v>
      </c>
      <c r="G145" s="586" t="s">
        <v>1071</v>
      </c>
    </row>
    <row r="146" spans="1:7" ht="60.75" thickBot="1" x14ac:dyDescent="0.25">
      <c r="A146" s="582" t="s">
        <v>2281</v>
      </c>
      <c r="B146" s="613" t="s">
        <v>2282</v>
      </c>
      <c r="C146" s="585" t="s">
        <v>94</v>
      </c>
      <c r="D146" s="585" t="s">
        <v>1931</v>
      </c>
      <c r="E146" s="585">
        <v>300</v>
      </c>
      <c r="F146" s="639">
        <v>4</v>
      </c>
      <c r="G146" s="586" t="s">
        <v>1071</v>
      </c>
    </row>
    <row r="147" spans="1:7" ht="60.75" thickBot="1" x14ac:dyDescent="0.25">
      <c r="A147" s="582" t="s">
        <v>2283</v>
      </c>
      <c r="B147" s="584" t="s">
        <v>2284</v>
      </c>
      <c r="C147" s="593" t="s">
        <v>94</v>
      </c>
      <c r="D147" s="587" t="s">
        <v>2285</v>
      </c>
      <c r="E147" s="587">
        <v>80</v>
      </c>
      <c r="F147" s="609">
        <v>6</v>
      </c>
      <c r="G147" s="586" t="s">
        <v>1071</v>
      </c>
    </row>
    <row r="148" spans="1:7" ht="60.75" thickBot="1" x14ac:dyDescent="0.25">
      <c r="A148" s="582" t="s">
        <v>2286</v>
      </c>
      <c r="B148" s="584" t="s">
        <v>2287</v>
      </c>
      <c r="C148" s="593" t="s">
        <v>94</v>
      </c>
      <c r="D148" s="585" t="s">
        <v>1978</v>
      </c>
      <c r="E148" s="585">
        <v>300</v>
      </c>
      <c r="F148" s="639">
        <v>1</v>
      </c>
      <c r="G148" s="586" t="s">
        <v>1071</v>
      </c>
    </row>
    <row r="149" spans="1:7" ht="60.75" thickBot="1" x14ac:dyDescent="0.25">
      <c r="A149" s="582" t="s">
        <v>2288</v>
      </c>
      <c r="B149" s="589" t="s">
        <v>2289</v>
      </c>
      <c r="C149" s="585" t="s">
        <v>94</v>
      </c>
      <c r="D149" s="590" t="s">
        <v>2172</v>
      </c>
      <c r="E149" s="594">
        <v>300</v>
      </c>
      <c r="F149" s="639">
        <v>2</v>
      </c>
      <c r="G149" s="586" t="s">
        <v>1071</v>
      </c>
    </row>
    <row r="150" spans="1:7" ht="45.75" thickBot="1" x14ac:dyDescent="0.25">
      <c r="A150" s="582" t="s">
        <v>2290</v>
      </c>
      <c r="B150" s="584" t="s">
        <v>2291</v>
      </c>
      <c r="C150" s="585" t="s">
        <v>94</v>
      </c>
      <c r="D150" s="587" t="s">
        <v>2292</v>
      </c>
      <c r="E150" s="587">
        <v>500</v>
      </c>
      <c r="F150" s="639">
        <v>1</v>
      </c>
      <c r="G150" s="586" t="s">
        <v>1071</v>
      </c>
    </row>
    <row r="151" spans="1:7" ht="45.75" thickBot="1" x14ac:dyDescent="0.25">
      <c r="A151" s="582" t="s">
        <v>2293</v>
      </c>
      <c r="B151" s="596" t="s">
        <v>2294</v>
      </c>
      <c r="C151" s="601" t="s">
        <v>94</v>
      </c>
      <c r="D151" s="586" t="s">
        <v>2295</v>
      </c>
      <c r="E151" s="586">
        <v>2</v>
      </c>
      <c r="F151" s="609">
        <v>2</v>
      </c>
      <c r="G151" s="586" t="s">
        <v>1071</v>
      </c>
    </row>
    <row r="152" spans="1:7" ht="45.75" thickBot="1" x14ac:dyDescent="0.25">
      <c r="A152" s="582" t="s">
        <v>2296</v>
      </c>
      <c r="B152" s="584" t="s">
        <v>2297</v>
      </c>
      <c r="C152" s="593" t="s">
        <v>94</v>
      </c>
      <c r="D152" s="585" t="s">
        <v>1931</v>
      </c>
      <c r="E152" s="585">
        <v>100</v>
      </c>
      <c r="F152" s="639">
        <v>2</v>
      </c>
      <c r="G152" s="586" t="s">
        <v>1071</v>
      </c>
    </row>
    <row r="153" spans="1:7" ht="60.75" thickBot="1" x14ac:dyDescent="0.25">
      <c r="A153" s="582" t="s">
        <v>2298</v>
      </c>
      <c r="B153" s="584" t="s">
        <v>2299</v>
      </c>
      <c r="C153" s="593" t="s">
        <v>94</v>
      </c>
      <c r="D153" s="585" t="s">
        <v>1978</v>
      </c>
      <c r="E153" s="585">
        <v>700</v>
      </c>
      <c r="F153" s="639">
        <v>1</v>
      </c>
      <c r="G153" s="586" t="s">
        <v>1071</v>
      </c>
    </row>
    <row r="154" spans="1:7" ht="60.75" thickBot="1" x14ac:dyDescent="0.25">
      <c r="A154" s="582" t="s">
        <v>2300</v>
      </c>
      <c r="B154" s="596" t="s">
        <v>2301</v>
      </c>
      <c r="C154" s="593" t="s">
        <v>93</v>
      </c>
      <c r="D154" s="587" t="s">
        <v>2302</v>
      </c>
      <c r="E154" s="587">
        <v>350</v>
      </c>
      <c r="F154" s="609">
        <v>2</v>
      </c>
      <c r="G154" s="586" t="s">
        <v>1071</v>
      </c>
    </row>
    <row r="155" spans="1:7" ht="45.75" thickBot="1" x14ac:dyDescent="0.25">
      <c r="A155" s="582" t="s">
        <v>2303</v>
      </c>
      <c r="B155" s="584" t="s">
        <v>2304</v>
      </c>
      <c r="C155" s="585" t="s">
        <v>94</v>
      </c>
      <c r="D155" s="605" t="s">
        <v>1931</v>
      </c>
      <c r="E155" s="605">
        <v>250</v>
      </c>
      <c r="F155" s="609">
        <v>1</v>
      </c>
      <c r="G155" s="586" t="s">
        <v>1071</v>
      </c>
    </row>
    <row r="156" spans="1:7" ht="45.75" thickBot="1" x14ac:dyDescent="0.25">
      <c r="A156" s="582" t="s">
        <v>2305</v>
      </c>
      <c r="B156" s="614" t="s">
        <v>2306</v>
      </c>
      <c r="C156" s="585" t="s">
        <v>93</v>
      </c>
      <c r="D156" s="590" t="s">
        <v>1931</v>
      </c>
      <c r="E156" s="594">
        <v>100</v>
      </c>
      <c r="F156" s="639">
        <v>3</v>
      </c>
      <c r="G156" s="586" t="s">
        <v>1071</v>
      </c>
    </row>
    <row r="157" spans="1:7" ht="45.75" thickBot="1" x14ac:dyDescent="0.25">
      <c r="A157" s="582" t="s">
        <v>2307</v>
      </c>
      <c r="B157" s="615" t="s">
        <v>2308</v>
      </c>
      <c r="C157" s="593" t="s">
        <v>94</v>
      </c>
      <c r="D157" s="616" t="s">
        <v>2120</v>
      </c>
      <c r="E157" s="616">
        <v>150</v>
      </c>
      <c r="F157" s="644">
        <v>1</v>
      </c>
      <c r="G157" s="586" t="s">
        <v>1071</v>
      </c>
    </row>
    <row r="158" spans="1:7" ht="45.75" thickBot="1" x14ac:dyDescent="0.25">
      <c r="A158" s="582" t="s">
        <v>2309</v>
      </c>
      <c r="B158" s="588" t="s">
        <v>2310</v>
      </c>
      <c r="C158" s="585" t="s">
        <v>94</v>
      </c>
      <c r="D158" s="591" t="s">
        <v>2311</v>
      </c>
      <c r="E158" s="591">
        <v>80</v>
      </c>
      <c r="F158" s="640">
        <v>1</v>
      </c>
      <c r="G158" s="586" t="s">
        <v>1071</v>
      </c>
    </row>
    <row r="159" spans="1:7" ht="60.75" thickBot="1" x14ac:dyDescent="0.25">
      <c r="A159" s="582" t="s">
        <v>2312</v>
      </c>
      <c r="B159" s="584" t="s">
        <v>2313</v>
      </c>
      <c r="C159" s="593" t="s">
        <v>94</v>
      </c>
      <c r="D159" s="587" t="s">
        <v>2314</v>
      </c>
      <c r="E159" s="585">
        <v>200</v>
      </c>
      <c r="F159" s="639">
        <v>3</v>
      </c>
      <c r="G159" s="586" t="s">
        <v>1071</v>
      </c>
    </row>
    <row r="160" spans="1:7" ht="60.75" thickBot="1" x14ac:dyDescent="0.25">
      <c r="A160" s="582" t="s">
        <v>2315</v>
      </c>
      <c r="B160" s="584" t="s">
        <v>2316</v>
      </c>
      <c r="C160" s="585" t="s">
        <v>94</v>
      </c>
      <c r="D160" s="594" t="s">
        <v>2117</v>
      </c>
      <c r="E160" s="585">
        <v>80</v>
      </c>
      <c r="F160" s="639">
        <v>2</v>
      </c>
      <c r="G160" s="586" t="s">
        <v>1071</v>
      </c>
    </row>
    <row r="161" spans="1:7" ht="60.75" thickBot="1" x14ac:dyDescent="0.25">
      <c r="A161" s="582" t="s">
        <v>2317</v>
      </c>
      <c r="B161" s="584" t="s">
        <v>2318</v>
      </c>
      <c r="C161" s="593" t="s">
        <v>94</v>
      </c>
      <c r="D161" s="587" t="s">
        <v>2319</v>
      </c>
      <c r="E161" s="587">
        <v>150</v>
      </c>
      <c r="F161" s="609">
        <v>35</v>
      </c>
      <c r="G161" s="586" t="s">
        <v>1071</v>
      </c>
    </row>
    <row r="162" spans="1:7" ht="60.75" thickBot="1" x14ac:dyDescent="0.25">
      <c r="A162" s="582" t="s">
        <v>2320</v>
      </c>
      <c r="B162" s="588" t="s">
        <v>2321</v>
      </c>
      <c r="C162" s="585" t="s">
        <v>94</v>
      </c>
      <c r="D162" s="587" t="s">
        <v>2322</v>
      </c>
      <c r="E162" s="587">
        <v>350</v>
      </c>
      <c r="F162" s="609">
        <v>1</v>
      </c>
      <c r="G162" s="586" t="s">
        <v>1071</v>
      </c>
    </row>
    <row r="163" spans="1:7" ht="60.75" thickBot="1" x14ac:dyDescent="0.25">
      <c r="A163" s="582" t="s">
        <v>2323</v>
      </c>
      <c r="B163" s="584" t="s">
        <v>2324</v>
      </c>
      <c r="C163" s="593" t="s">
        <v>93</v>
      </c>
      <c r="D163" s="587" t="s">
        <v>2325</v>
      </c>
      <c r="E163" s="587">
        <v>100</v>
      </c>
      <c r="F163" s="609">
        <v>2</v>
      </c>
      <c r="G163" s="586" t="s">
        <v>1071</v>
      </c>
    </row>
    <row r="164" spans="1:7" ht="60.75" thickBot="1" x14ac:dyDescent="0.25">
      <c r="A164" s="582" t="s">
        <v>2326</v>
      </c>
      <c r="B164" s="584" t="s">
        <v>2327</v>
      </c>
      <c r="C164" s="585" t="s">
        <v>94</v>
      </c>
      <c r="D164" s="587" t="s">
        <v>2328</v>
      </c>
      <c r="E164" s="587">
        <v>150</v>
      </c>
      <c r="F164" s="609">
        <v>4</v>
      </c>
      <c r="G164" s="586" t="s">
        <v>1071</v>
      </c>
    </row>
    <row r="165" spans="1:7" ht="45.75" thickBot="1" x14ac:dyDescent="0.25">
      <c r="A165" s="582" t="s">
        <v>2329</v>
      </c>
      <c r="B165" s="584" t="s">
        <v>2330</v>
      </c>
      <c r="C165" s="593" t="s">
        <v>94</v>
      </c>
      <c r="D165" s="587" t="s">
        <v>1931</v>
      </c>
      <c r="E165" s="587">
        <v>300</v>
      </c>
      <c r="F165" s="609">
        <v>205</v>
      </c>
      <c r="G165" s="586" t="s">
        <v>1071</v>
      </c>
    </row>
    <row r="166" spans="1:7" ht="60.75" thickBot="1" x14ac:dyDescent="0.25">
      <c r="A166" s="582" t="s">
        <v>2331</v>
      </c>
      <c r="B166" s="584" t="s">
        <v>2332</v>
      </c>
      <c r="C166" s="585" t="s">
        <v>94</v>
      </c>
      <c r="D166" s="587" t="s">
        <v>2319</v>
      </c>
      <c r="E166" s="587">
        <v>100</v>
      </c>
      <c r="F166" s="609">
        <v>3</v>
      </c>
      <c r="G166" s="586" t="s">
        <v>1071</v>
      </c>
    </row>
    <row r="167" spans="1:7" ht="75.75" thickBot="1" x14ac:dyDescent="0.25">
      <c r="A167" s="582" t="s">
        <v>2333</v>
      </c>
      <c r="B167" s="584" t="s">
        <v>2334</v>
      </c>
      <c r="C167" s="585" t="s">
        <v>94</v>
      </c>
      <c r="D167" s="585" t="s">
        <v>2064</v>
      </c>
      <c r="E167" s="585">
        <v>500</v>
      </c>
      <c r="F167" s="639">
        <v>1</v>
      </c>
      <c r="G167" s="586" t="s">
        <v>1071</v>
      </c>
    </row>
    <row r="168" spans="1:7" ht="75.75" thickBot="1" x14ac:dyDescent="0.25">
      <c r="A168" s="582" t="s">
        <v>2335</v>
      </c>
      <c r="B168" s="584" t="s">
        <v>2336</v>
      </c>
      <c r="C168" s="593" t="s">
        <v>94</v>
      </c>
      <c r="D168" s="586" t="s">
        <v>1978</v>
      </c>
      <c r="E168" s="586">
        <v>300</v>
      </c>
      <c r="F168" s="609">
        <v>9</v>
      </c>
      <c r="G168" s="586" t="s">
        <v>1071</v>
      </c>
    </row>
    <row r="169" spans="1:7" ht="60.75" thickBot="1" x14ac:dyDescent="0.25">
      <c r="A169" s="582" t="s">
        <v>2337</v>
      </c>
      <c r="B169" s="584" t="s">
        <v>2338</v>
      </c>
      <c r="C169" s="585" t="s">
        <v>94</v>
      </c>
      <c r="D169" s="587" t="s">
        <v>2339</v>
      </c>
      <c r="E169" s="585">
        <v>101</v>
      </c>
      <c r="F169" s="639">
        <v>1</v>
      </c>
      <c r="G169" s="586" t="s">
        <v>1071</v>
      </c>
    </row>
    <row r="170" spans="1:7" ht="60.75" thickBot="1" x14ac:dyDescent="0.25">
      <c r="A170" s="582" t="s">
        <v>2340</v>
      </c>
      <c r="B170" s="588" t="s">
        <v>2341</v>
      </c>
      <c r="C170" s="585" t="s">
        <v>94</v>
      </c>
      <c r="D170" s="587" t="s">
        <v>1931</v>
      </c>
      <c r="E170" s="587">
        <v>350</v>
      </c>
      <c r="F170" s="609">
        <v>1</v>
      </c>
      <c r="G170" s="586" t="s">
        <v>1071</v>
      </c>
    </row>
    <row r="171" spans="1:7" ht="75.75" thickBot="1" x14ac:dyDescent="0.25">
      <c r="A171" s="582" t="s">
        <v>2342</v>
      </c>
      <c r="B171" s="584" t="s">
        <v>2343</v>
      </c>
      <c r="C171" s="593" t="s">
        <v>94</v>
      </c>
      <c r="D171" s="587" t="s">
        <v>2344</v>
      </c>
      <c r="E171" s="585">
        <v>250</v>
      </c>
      <c r="F171" s="639">
        <v>2</v>
      </c>
      <c r="G171" s="586" t="s">
        <v>1071</v>
      </c>
    </row>
    <row r="172" spans="1:7" ht="75.75" thickBot="1" x14ac:dyDescent="0.25">
      <c r="A172" s="582" t="s">
        <v>2345</v>
      </c>
      <c r="B172" s="584" t="s">
        <v>2346</v>
      </c>
      <c r="C172" s="585" t="s">
        <v>94</v>
      </c>
      <c r="D172" s="587" t="s">
        <v>1931</v>
      </c>
      <c r="E172" s="585">
        <v>150</v>
      </c>
      <c r="F172" s="639">
        <v>2</v>
      </c>
      <c r="G172" s="586" t="s">
        <v>1071</v>
      </c>
    </row>
    <row r="173" spans="1:7" ht="75.75" thickBot="1" x14ac:dyDescent="0.25">
      <c r="A173" s="582" t="s">
        <v>2347</v>
      </c>
      <c r="B173" s="584" t="s">
        <v>2348</v>
      </c>
      <c r="C173" s="585" t="s">
        <v>94</v>
      </c>
      <c r="D173" s="586" t="s">
        <v>2129</v>
      </c>
      <c r="E173" s="594">
        <v>50</v>
      </c>
      <c r="F173" s="639">
        <v>4</v>
      </c>
      <c r="G173" s="586"/>
    </row>
    <row r="174" spans="1:7" ht="60.75" thickBot="1" x14ac:dyDescent="0.25">
      <c r="A174" s="582" t="s">
        <v>2349</v>
      </c>
      <c r="B174" s="584" t="s">
        <v>2350</v>
      </c>
      <c r="C174" s="585" t="s">
        <v>93</v>
      </c>
      <c r="D174" s="587" t="s">
        <v>2351</v>
      </c>
      <c r="E174" s="587">
        <v>200</v>
      </c>
      <c r="F174" s="609">
        <v>4</v>
      </c>
      <c r="G174" s="586" t="s">
        <v>1071</v>
      </c>
    </row>
    <row r="175" spans="1:7" ht="45.75" thickBot="1" x14ac:dyDescent="0.25">
      <c r="A175" s="582" t="s">
        <v>2352</v>
      </c>
      <c r="B175" s="584" t="s">
        <v>2353</v>
      </c>
      <c r="C175" s="593" t="s">
        <v>94</v>
      </c>
      <c r="D175" s="587" t="s">
        <v>2354</v>
      </c>
      <c r="E175" s="587">
        <v>300</v>
      </c>
      <c r="F175" s="609">
        <v>1</v>
      </c>
      <c r="G175" s="586" t="s">
        <v>1071</v>
      </c>
    </row>
    <row r="176" spans="1:7" ht="45.75" thickBot="1" x14ac:dyDescent="0.25">
      <c r="A176" s="582" t="s">
        <v>2355</v>
      </c>
      <c r="B176" s="584" t="s">
        <v>2356</v>
      </c>
      <c r="C176" s="593" t="s">
        <v>93</v>
      </c>
      <c r="D176" s="587" t="s">
        <v>2357</v>
      </c>
      <c r="E176" s="587">
        <v>200</v>
      </c>
      <c r="F176" s="609">
        <v>5</v>
      </c>
      <c r="G176" s="586" t="s">
        <v>1071</v>
      </c>
    </row>
    <row r="177" spans="1:7" ht="45.75" thickBot="1" x14ac:dyDescent="0.25">
      <c r="A177" s="582" t="s">
        <v>2358</v>
      </c>
      <c r="B177" s="584" t="s">
        <v>2359</v>
      </c>
      <c r="C177" s="585" t="s">
        <v>93</v>
      </c>
      <c r="D177" s="587" t="s">
        <v>1931</v>
      </c>
      <c r="E177" s="587">
        <v>1000</v>
      </c>
      <c r="F177" s="609">
        <v>2</v>
      </c>
      <c r="G177" s="586" t="s">
        <v>1071</v>
      </c>
    </row>
    <row r="178" spans="1:7" ht="30.75" thickBot="1" x14ac:dyDescent="0.25">
      <c r="A178" s="582" t="s">
        <v>2360</v>
      </c>
      <c r="B178" s="584" t="s">
        <v>2361</v>
      </c>
      <c r="C178" s="585" t="s">
        <v>93</v>
      </c>
      <c r="D178" s="587" t="s">
        <v>1931</v>
      </c>
      <c r="E178" s="587">
        <v>150</v>
      </c>
      <c r="F178" s="609">
        <v>1</v>
      </c>
      <c r="G178" s="586" t="s">
        <v>1071</v>
      </c>
    </row>
    <row r="179" spans="1:7" ht="45.75" thickBot="1" x14ac:dyDescent="0.25">
      <c r="A179" s="582" t="s">
        <v>2362</v>
      </c>
      <c r="B179" s="584" t="s">
        <v>2363</v>
      </c>
      <c r="C179" s="585" t="s">
        <v>94</v>
      </c>
      <c r="D179" s="586" t="s">
        <v>2364</v>
      </c>
      <c r="E179" s="586">
        <v>256</v>
      </c>
      <c r="F179" s="609">
        <v>3</v>
      </c>
      <c r="G179" s="586" t="s">
        <v>1071</v>
      </c>
    </row>
    <row r="180" spans="1:7" ht="30.75" thickBot="1" x14ac:dyDescent="0.25">
      <c r="A180" s="582" t="s">
        <v>2365</v>
      </c>
      <c r="B180" s="588" t="s">
        <v>2366</v>
      </c>
      <c r="C180" s="585" t="s">
        <v>94</v>
      </c>
      <c r="D180" s="587" t="s">
        <v>2155</v>
      </c>
      <c r="E180" s="587">
        <v>111</v>
      </c>
      <c r="F180" s="609">
        <v>1</v>
      </c>
      <c r="G180" s="586" t="s">
        <v>1071</v>
      </c>
    </row>
    <row r="181" spans="1:7" ht="30.75" thickBot="1" x14ac:dyDescent="0.25">
      <c r="A181" s="582" t="s">
        <v>2367</v>
      </c>
      <c r="B181" s="584" t="s">
        <v>2368</v>
      </c>
      <c r="C181" s="585" t="s">
        <v>94</v>
      </c>
      <c r="D181" s="585" t="s">
        <v>2369</v>
      </c>
      <c r="E181" s="585">
        <v>90</v>
      </c>
      <c r="F181" s="639">
        <v>4</v>
      </c>
      <c r="G181" s="586" t="s">
        <v>1071</v>
      </c>
    </row>
    <row r="182" spans="1:7" ht="30.75" thickBot="1" x14ac:dyDescent="0.25">
      <c r="A182" s="582" t="s">
        <v>2370</v>
      </c>
      <c r="B182" s="596" t="s">
        <v>2371</v>
      </c>
      <c r="C182" s="593" t="s">
        <v>94</v>
      </c>
      <c r="D182" s="587" t="s">
        <v>2372</v>
      </c>
      <c r="E182" s="587">
        <v>300</v>
      </c>
      <c r="F182" s="609">
        <v>3</v>
      </c>
      <c r="G182" s="586" t="s">
        <v>1071</v>
      </c>
    </row>
    <row r="183" spans="1:7" ht="30.75" thickBot="1" x14ac:dyDescent="0.25">
      <c r="A183" s="582" t="s">
        <v>2373</v>
      </c>
      <c r="B183" s="588" t="s">
        <v>2374</v>
      </c>
      <c r="C183" s="585" t="s">
        <v>94</v>
      </c>
      <c r="D183" s="592" t="s">
        <v>2172</v>
      </c>
      <c r="E183" s="591">
        <v>500</v>
      </c>
      <c r="F183" s="640">
        <v>5</v>
      </c>
      <c r="G183" s="586" t="s">
        <v>1071</v>
      </c>
    </row>
    <row r="184" spans="1:7" ht="75.75" thickBot="1" x14ac:dyDescent="0.25">
      <c r="A184" s="582" t="s">
        <v>2375</v>
      </c>
      <c r="B184" s="588" t="s">
        <v>2376</v>
      </c>
      <c r="C184" s="585" t="s">
        <v>94</v>
      </c>
      <c r="D184" s="592" t="s">
        <v>2255</v>
      </c>
      <c r="E184" s="592">
        <v>700</v>
      </c>
      <c r="F184" s="638">
        <v>1</v>
      </c>
      <c r="G184" s="586" t="s">
        <v>1071</v>
      </c>
    </row>
    <row r="185" spans="1:7" ht="45.75" thickBot="1" x14ac:dyDescent="0.25">
      <c r="A185" s="582" t="s">
        <v>2377</v>
      </c>
      <c r="B185" s="597" t="s">
        <v>2378</v>
      </c>
      <c r="C185" s="585" t="s">
        <v>94</v>
      </c>
      <c r="D185" s="587" t="s">
        <v>2022</v>
      </c>
      <c r="E185" s="587">
        <v>200</v>
      </c>
      <c r="F185" s="609">
        <v>3</v>
      </c>
      <c r="G185" s="586"/>
    </row>
    <row r="186" spans="1:7" ht="60.75" thickBot="1" x14ac:dyDescent="0.25">
      <c r="A186" s="582" t="s">
        <v>2379</v>
      </c>
      <c r="B186" s="584" t="s">
        <v>2380</v>
      </c>
      <c r="C186" s="593" t="s">
        <v>94</v>
      </c>
      <c r="D186" s="587" t="s">
        <v>2381</v>
      </c>
      <c r="E186" s="587">
        <v>200</v>
      </c>
      <c r="F186" s="609">
        <v>30</v>
      </c>
      <c r="G186" s="586" t="s">
        <v>1071</v>
      </c>
    </row>
    <row r="187" spans="1:7" ht="30.75" thickBot="1" x14ac:dyDescent="0.25">
      <c r="A187" s="582" t="s">
        <v>2382</v>
      </c>
      <c r="B187" s="584" t="s">
        <v>2383</v>
      </c>
      <c r="C187" s="593" t="s">
        <v>93</v>
      </c>
      <c r="D187" s="587" t="s">
        <v>1931</v>
      </c>
      <c r="E187" s="585">
        <v>250</v>
      </c>
      <c r="F187" s="639">
        <v>1</v>
      </c>
      <c r="G187" s="586" t="s">
        <v>1071</v>
      </c>
    </row>
    <row r="188" spans="1:7" ht="45.75" thickBot="1" x14ac:dyDescent="0.25">
      <c r="A188" s="582" t="s">
        <v>2384</v>
      </c>
      <c r="B188" s="588" t="s">
        <v>2385</v>
      </c>
      <c r="C188" s="585" t="s">
        <v>94</v>
      </c>
      <c r="D188" s="587" t="s">
        <v>1931</v>
      </c>
      <c r="E188" s="587">
        <v>240</v>
      </c>
      <c r="F188" s="609">
        <v>1</v>
      </c>
      <c r="G188" s="586" t="s">
        <v>1071</v>
      </c>
    </row>
    <row r="189" spans="1:7" ht="75.75" thickBot="1" x14ac:dyDescent="0.25">
      <c r="A189" s="582" t="s">
        <v>2386</v>
      </c>
      <c r="B189" s="584" t="s">
        <v>2387</v>
      </c>
      <c r="C189" s="585" t="s">
        <v>94</v>
      </c>
      <c r="D189" s="609" t="s">
        <v>2388</v>
      </c>
      <c r="E189" s="585">
        <v>212</v>
      </c>
      <c r="F189" s="639">
        <v>2</v>
      </c>
      <c r="G189" s="586" t="s">
        <v>1071</v>
      </c>
    </row>
    <row r="190" spans="1:7" ht="60.75" thickBot="1" x14ac:dyDescent="0.25">
      <c r="A190" s="582" t="s">
        <v>2389</v>
      </c>
      <c r="B190" s="588" t="s">
        <v>2390</v>
      </c>
      <c r="C190" s="585" t="s">
        <v>94</v>
      </c>
      <c r="D190" s="587" t="s">
        <v>1931</v>
      </c>
      <c r="E190" s="586">
        <v>180</v>
      </c>
      <c r="F190" s="639">
        <v>1</v>
      </c>
      <c r="G190" s="586" t="s">
        <v>1071</v>
      </c>
    </row>
    <row r="191" spans="1:7" ht="45.75" thickBot="1" x14ac:dyDescent="0.25">
      <c r="A191" s="582" t="s">
        <v>2391</v>
      </c>
      <c r="B191" s="602" t="s">
        <v>2392</v>
      </c>
      <c r="C191" s="585" t="s">
        <v>94</v>
      </c>
      <c r="D191" s="605" t="s">
        <v>1931</v>
      </c>
      <c r="E191" s="605">
        <v>300</v>
      </c>
      <c r="F191" s="642">
        <v>1</v>
      </c>
      <c r="G191" s="586" t="s">
        <v>1071</v>
      </c>
    </row>
    <row r="192" spans="1:7" ht="60.75" thickBot="1" x14ac:dyDescent="0.25">
      <c r="A192" s="582" t="s">
        <v>2393</v>
      </c>
      <c r="B192" s="584" t="s">
        <v>2394</v>
      </c>
      <c r="C192" s="585" t="s">
        <v>94</v>
      </c>
      <c r="D192" s="586" t="s">
        <v>1931</v>
      </c>
      <c r="E192" s="587">
        <v>200</v>
      </c>
      <c r="F192" s="639">
        <v>1</v>
      </c>
      <c r="G192" s="586" t="s">
        <v>1071</v>
      </c>
    </row>
    <row r="193" spans="1:7" ht="30.75" thickBot="1" x14ac:dyDescent="0.25">
      <c r="A193" s="582" t="s">
        <v>2395</v>
      </c>
      <c r="B193" s="584" t="s">
        <v>2396</v>
      </c>
      <c r="C193" s="585" t="s">
        <v>94</v>
      </c>
      <c r="D193" s="585" t="s">
        <v>2328</v>
      </c>
      <c r="E193" s="585">
        <v>60</v>
      </c>
      <c r="F193" s="639">
        <v>1</v>
      </c>
      <c r="G193" s="586" t="s">
        <v>1071</v>
      </c>
    </row>
    <row r="194" spans="1:7" ht="60.75" thickBot="1" x14ac:dyDescent="0.25">
      <c r="A194" s="582" t="s">
        <v>2397</v>
      </c>
      <c r="B194" s="584" t="s">
        <v>2398</v>
      </c>
      <c r="C194" s="585" t="s">
        <v>93</v>
      </c>
      <c r="D194" s="587" t="s">
        <v>1931</v>
      </c>
      <c r="E194" s="587">
        <v>75</v>
      </c>
      <c r="F194" s="609">
        <v>5</v>
      </c>
      <c r="G194" s="586" t="s">
        <v>1071</v>
      </c>
    </row>
    <row r="195" spans="1:7" ht="90.75" thickBot="1" x14ac:dyDescent="0.25">
      <c r="A195" s="582" t="s">
        <v>2399</v>
      </c>
      <c r="B195" s="584" t="s">
        <v>2400</v>
      </c>
      <c r="C195" s="593" t="s">
        <v>94</v>
      </c>
      <c r="D195" s="587" t="s">
        <v>1931</v>
      </c>
      <c r="E195" s="587">
        <v>80</v>
      </c>
      <c r="F195" s="609">
        <v>40</v>
      </c>
      <c r="G195" s="586" t="s">
        <v>1071</v>
      </c>
    </row>
    <row r="196" spans="1:7" ht="75.75" thickBot="1" x14ac:dyDescent="0.25">
      <c r="A196" s="582" t="s">
        <v>2401</v>
      </c>
      <c r="B196" s="589" t="s">
        <v>2402</v>
      </c>
      <c r="C196" s="585" t="s">
        <v>94</v>
      </c>
      <c r="D196" s="590" t="s">
        <v>1931</v>
      </c>
      <c r="E196" s="590">
        <v>51</v>
      </c>
      <c r="F196" s="637">
        <v>5</v>
      </c>
      <c r="G196" s="586" t="s">
        <v>1071</v>
      </c>
    </row>
    <row r="197" spans="1:7" ht="60.75" thickBot="1" x14ac:dyDescent="0.25">
      <c r="A197" s="582" t="s">
        <v>2403</v>
      </c>
      <c r="B197" s="584" t="s">
        <v>2404</v>
      </c>
      <c r="C197" s="593" t="s">
        <v>94</v>
      </c>
      <c r="D197" s="587" t="s">
        <v>2319</v>
      </c>
      <c r="E197" s="587">
        <v>150</v>
      </c>
      <c r="F197" s="609">
        <v>11</v>
      </c>
      <c r="G197" s="586" t="s">
        <v>1071</v>
      </c>
    </row>
    <row r="198" spans="1:7" ht="45.75" thickBot="1" x14ac:dyDescent="0.25">
      <c r="A198" s="582" t="s">
        <v>2405</v>
      </c>
      <c r="B198" s="584" t="s">
        <v>2406</v>
      </c>
      <c r="C198" s="585" t="s">
        <v>94</v>
      </c>
      <c r="D198" s="585" t="s">
        <v>2407</v>
      </c>
      <c r="E198" s="585">
        <v>150</v>
      </c>
      <c r="F198" s="639">
        <v>1</v>
      </c>
      <c r="G198" s="586" t="s">
        <v>1071</v>
      </c>
    </row>
    <row r="199" spans="1:7" ht="90.75" thickBot="1" x14ac:dyDescent="0.25">
      <c r="A199" s="582" t="s">
        <v>2408</v>
      </c>
      <c r="B199" s="584" t="s">
        <v>2409</v>
      </c>
      <c r="C199" s="585" t="s">
        <v>93</v>
      </c>
      <c r="D199" s="585" t="s">
        <v>2112</v>
      </c>
      <c r="E199" s="585">
        <v>180</v>
      </c>
      <c r="F199" s="639">
        <v>2</v>
      </c>
      <c r="G199" s="586" t="s">
        <v>1071</v>
      </c>
    </row>
    <row r="200" spans="1:7" ht="30.75" thickBot="1" x14ac:dyDescent="0.25">
      <c r="A200" s="582" t="s">
        <v>2410</v>
      </c>
      <c r="B200" s="584" t="s">
        <v>2411</v>
      </c>
      <c r="C200" s="594" t="s">
        <v>93</v>
      </c>
      <c r="D200" s="612" t="s">
        <v>1931</v>
      </c>
      <c r="E200" s="586">
        <v>150</v>
      </c>
      <c r="F200" s="609">
        <v>2</v>
      </c>
      <c r="G200" s="586"/>
    </row>
    <row r="201" spans="1:7" ht="60.75" thickBot="1" x14ac:dyDescent="0.25">
      <c r="A201" s="582" t="s">
        <v>2412</v>
      </c>
      <c r="B201" s="588" t="s">
        <v>2413</v>
      </c>
      <c r="C201" s="585" t="s">
        <v>94</v>
      </c>
      <c r="D201" s="591" t="s">
        <v>2414</v>
      </c>
      <c r="E201" s="592">
        <v>250</v>
      </c>
      <c r="F201" s="638">
        <v>170</v>
      </c>
      <c r="G201" s="586" t="s">
        <v>1071</v>
      </c>
    </row>
    <row r="202" spans="1:7" ht="60.75" thickBot="1" x14ac:dyDescent="0.25">
      <c r="A202" s="582" t="s">
        <v>2415</v>
      </c>
      <c r="B202" s="584" t="s">
        <v>2416</v>
      </c>
      <c r="C202" s="593" t="s">
        <v>94</v>
      </c>
      <c r="D202" s="587" t="s">
        <v>1931</v>
      </c>
      <c r="E202" s="585">
        <v>80</v>
      </c>
      <c r="F202" s="639">
        <v>2</v>
      </c>
      <c r="G202" s="586"/>
    </row>
    <row r="203" spans="1:7" ht="60.75" thickBot="1" x14ac:dyDescent="0.25">
      <c r="A203" s="582" t="s">
        <v>2417</v>
      </c>
      <c r="B203" s="617" t="s">
        <v>2418</v>
      </c>
      <c r="C203" s="594" t="s">
        <v>93</v>
      </c>
      <c r="D203" s="612" t="s">
        <v>1931</v>
      </c>
      <c r="E203" s="610">
        <v>50</v>
      </c>
      <c r="F203" s="638">
        <v>2</v>
      </c>
      <c r="G203" s="586" t="s">
        <v>1071</v>
      </c>
    </row>
    <row r="204" spans="1:7" ht="45.75" thickBot="1" x14ac:dyDescent="0.25">
      <c r="A204" s="582" t="s">
        <v>2419</v>
      </c>
      <c r="B204" s="588" t="s">
        <v>2420</v>
      </c>
      <c r="C204" s="585" t="s">
        <v>94</v>
      </c>
      <c r="D204" s="592" t="s">
        <v>1931</v>
      </c>
      <c r="E204" s="610">
        <v>100</v>
      </c>
      <c r="F204" s="638">
        <v>3</v>
      </c>
      <c r="G204" s="586" t="s">
        <v>1071</v>
      </c>
    </row>
    <row r="205" spans="1:7" ht="45.75" thickBot="1" x14ac:dyDescent="0.25">
      <c r="A205" s="582" t="s">
        <v>2421</v>
      </c>
      <c r="B205" s="584" t="s">
        <v>2422</v>
      </c>
      <c r="C205" s="585" t="s">
        <v>94</v>
      </c>
      <c r="D205" s="587" t="s">
        <v>2423</v>
      </c>
      <c r="E205" s="587">
        <v>502</v>
      </c>
      <c r="F205" s="609">
        <v>1</v>
      </c>
      <c r="G205" s="586" t="s">
        <v>1071</v>
      </c>
    </row>
    <row r="206" spans="1:7" ht="45.75" thickBot="1" x14ac:dyDescent="0.25">
      <c r="A206" s="582" t="s">
        <v>2424</v>
      </c>
      <c r="B206" s="584" t="s">
        <v>2425</v>
      </c>
      <c r="C206" s="585" t="s">
        <v>94</v>
      </c>
      <c r="D206" s="585" t="s">
        <v>2357</v>
      </c>
      <c r="E206" s="585">
        <v>110</v>
      </c>
      <c r="F206" s="639">
        <v>2</v>
      </c>
      <c r="G206" s="586" t="s">
        <v>1071</v>
      </c>
    </row>
    <row r="207" spans="1:7" ht="75.75" thickBot="1" x14ac:dyDescent="0.25">
      <c r="A207" s="582" t="s">
        <v>2426</v>
      </c>
      <c r="B207" s="588" t="s">
        <v>2427</v>
      </c>
      <c r="C207" s="585" t="s">
        <v>94</v>
      </c>
      <c r="D207" s="586" t="s">
        <v>2172</v>
      </c>
      <c r="E207" s="587">
        <v>150</v>
      </c>
      <c r="F207" s="609">
        <v>1</v>
      </c>
      <c r="G207" s="586" t="s">
        <v>1071</v>
      </c>
    </row>
    <row r="208" spans="1:7" ht="45.75" thickBot="1" x14ac:dyDescent="0.25">
      <c r="A208" s="582" t="s">
        <v>2428</v>
      </c>
      <c r="B208" s="584" t="s">
        <v>2429</v>
      </c>
      <c r="C208" s="585" t="s">
        <v>94</v>
      </c>
      <c r="D208" s="585" t="s">
        <v>2430</v>
      </c>
      <c r="E208" s="585">
        <v>200</v>
      </c>
      <c r="F208" s="639">
        <v>5</v>
      </c>
      <c r="G208" s="586" t="s">
        <v>1071</v>
      </c>
    </row>
    <row r="209" spans="1:7" ht="75.75" thickBot="1" x14ac:dyDescent="0.25">
      <c r="A209" s="582" t="s">
        <v>2431</v>
      </c>
      <c r="B209" s="584" t="s">
        <v>2432</v>
      </c>
      <c r="C209" s="585" t="s">
        <v>94</v>
      </c>
      <c r="D209" s="594" t="s">
        <v>1931</v>
      </c>
      <c r="E209" s="585">
        <v>50</v>
      </c>
      <c r="F209" s="639">
        <v>2</v>
      </c>
      <c r="G209" s="586" t="s">
        <v>1071</v>
      </c>
    </row>
    <row r="210" spans="1:7" ht="105.75" thickBot="1" x14ac:dyDescent="0.25">
      <c r="A210" s="582" t="s">
        <v>2433</v>
      </c>
      <c r="B210" s="618" t="s">
        <v>2434</v>
      </c>
      <c r="C210" s="594" t="s">
        <v>93</v>
      </c>
      <c r="D210" s="612" t="s">
        <v>1931</v>
      </c>
      <c r="E210" s="619">
        <v>500</v>
      </c>
      <c r="F210" s="645">
        <v>46</v>
      </c>
      <c r="G210" s="586"/>
    </row>
    <row r="211" spans="1:7" ht="30.75" thickBot="1" x14ac:dyDescent="0.25">
      <c r="A211" s="582" t="s">
        <v>2435</v>
      </c>
      <c r="B211" s="620" t="s">
        <v>2436</v>
      </c>
      <c r="C211" s="585" t="s">
        <v>93</v>
      </c>
      <c r="D211" s="612" t="s">
        <v>1931</v>
      </c>
      <c r="E211" s="621">
        <v>150</v>
      </c>
      <c r="F211" s="646">
        <v>7</v>
      </c>
      <c r="G211" s="586" t="s">
        <v>1071</v>
      </c>
    </row>
    <row r="212" spans="1:7" ht="90.75" thickBot="1" x14ac:dyDescent="0.25">
      <c r="A212" s="582" t="s">
        <v>2437</v>
      </c>
      <c r="B212" s="622" t="s">
        <v>2438</v>
      </c>
      <c r="C212" s="601" t="s">
        <v>94</v>
      </c>
      <c r="D212" s="623" t="s">
        <v>1931</v>
      </c>
      <c r="E212" s="623">
        <v>150</v>
      </c>
      <c r="F212" s="646">
        <v>102</v>
      </c>
      <c r="G212" s="586" t="s">
        <v>1071</v>
      </c>
    </row>
    <row r="213" spans="1:7" ht="60.75" thickBot="1" x14ac:dyDescent="0.25">
      <c r="A213" s="582" t="s">
        <v>2439</v>
      </c>
      <c r="B213" s="584" t="s">
        <v>2440</v>
      </c>
      <c r="C213" s="593" t="s">
        <v>94</v>
      </c>
      <c r="D213" s="586" t="s">
        <v>2441</v>
      </c>
      <c r="E213" s="586">
        <v>136</v>
      </c>
      <c r="F213" s="609">
        <v>2</v>
      </c>
      <c r="G213" s="586"/>
    </row>
    <row r="214" spans="1:7" ht="60.75" thickBot="1" x14ac:dyDescent="0.25">
      <c r="A214" s="582" t="s">
        <v>2442</v>
      </c>
      <c r="B214" s="584" t="s">
        <v>2443</v>
      </c>
      <c r="C214" s="585" t="s">
        <v>94</v>
      </c>
      <c r="D214" s="586" t="s">
        <v>2414</v>
      </c>
      <c r="E214" s="594">
        <v>50</v>
      </c>
      <c r="F214" s="639">
        <v>3</v>
      </c>
      <c r="G214" s="586" t="s">
        <v>1071</v>
      </c>
    </row>
    <row r="215" spans="1:7" ht="60.75" thickBot="1" x14ac:dyDescent="0.25">
      <c r="A215" s="582" t="s">
        <v>2444</v>
      </c>
      <c r="B215" s="584" t="s">
        <v>2445</v>
      </c>
      <c r="C215" s="601" t="s">
        <v>94</v>
      </c>
      <c r="D215" s="594" t="s">
        <v>1931</v>
      </c>
      <c r="E215" s="586">
        <v>1000</v>
      </c>
      <c r="F215" s="609">
        <v>811</v>
      </c>
      <c r="G215" s="586"/>
    </row>
    <row r="216" spans="1:7" ht="45.75" thickBot="1" x14ac:dyDescent="0.25">
      <c r="A216" s="582" t="s">
        <v>2446</v>
      </c>
      <c r="B216" s="584" t="s">
        <v>2447</v>
      </c>
      <c r="C216" s="585" t="s">
        <v>93</v>
      </c>
      <c r="D216" s="585" t="s">
        <v>1931</v>
      </c>
      <c r="E216" s="585">
        <v>43</v>
      </c>
      <c r="F216" s="639">
        <v>20</v>
      </c>
      <c r="G216" s="586" t="s">
        <v>1071</v>
      </c>
    </row>
    <row r="217" spans="1:7" ht="60.75" thickBot="1" x14ac:dyDescent="0.25">
      <c r="A217" s="582" t="s">
        <v>2448</v>
      </c>
      <c r="B217" s="584" t="s">
        <v>2449</v>
      </c>
      <c r="C217" s="585" t="s">
        <v>94</v>
      </c>
      <c r="D217" s="587" t="s">
        <v>2414</v>
      </c>
      <c r="E217" s="587">
        <v>360</v>
      </c>
      <c r="F217" s="609">
        <v>22</v>
      </c>
      <c r="G217" s="586" t="s">
        <v>1071</v>
      </c>
    </row>
    <row r="218" spans="1:7" ht="30.75" thickBot="1" x14ac:dyDescent="0.25">
      <c r="A218" s="582" t="s">
        <v>2450</v>
      </c>
      <c r="B218" s="584" t="s">
        <v>2451</v>
      </c>
      <c r="C218" s="585" t="s">
        <v>94</v>
      </c>
      <c r="D218" s="587" t="s">
        <v>1931</v>
      </c>
      <c r="E218" s="587">
        <v>50</v>
      </c>
      <c r="F218" s="609">
        <v>1</v>
      </c>
      <c r="G218" s="586" t="s">
        <v>1071</v>
      </c>
    </row>
    <row r="219" spans="1:7" ht="60.75" thickBot="1" x14ac:dyDescent="0.25">
      <c r="A219" s="582" t="s">
        <v>2452</v>
      </c>
      <c r="B219" s="596" t="s">
        <v>2453</v>
      </c>
      <c r="C219" s="593" t="s">
        <v>94</v>
      </c>
      <c r="D219" s="587" t="s">
        <v>2454</v>
      </c>
      <c r="E219" s="587">
        <v>200</v>
      </c>
      <c r="F219" s="609">
        <v>21</v>
      </c>
      <c r="G219" s="586"/>
    </row>
    <row r="220" spans="1:7" ht="75.75" thickBot="1" x14ac:dyDescent="0.25">
      <c r="A220" s="582" t="s">
        <v>2455</v>
      </c>
      <c r="B220" s="584" t="s">
        <v>2456</v>
      </c>
      <c r="C220" s="601" t="s">
        <v>94</v>
      </c>
      <c r="D220" s="586" t="s">
        <v>2457</v>
      </c>
      <c r="E220" s="586">
        <v>200</v>
      </c>
      <c r="F220" s="609">
        <v>1</v>
      </c>
      <c r="G220" s="586" t="s">
        <v>1071</v>
      </c>
    </row>
    <row r="221" spans="1:7" ht="45.75" thickBot="1" x14ac:dyDescent="0.25">
      <c r="A221" s="582" t="s">
        <v>2458</v>
      </c>
      <c r="B221" s="596" t="s">
        <v>2459</v>
      </c>
      <c r="C221" s="593" t="s">
        <v>94</v>
      </c>
      <c r="D221" s="587" t="s">
        <v>1940</v>
      </c>
      <c r="E221" s="587">
        <v>200</v>
      </c>
      <c r="F221" s="609">
        <v>10</v>
      </c>
      <c r="G221" s="586" t="s">
        <v>1071</v>
      </c>
    </row>
    <row r="222" spans="1:7" ht="45.75" thickBot="1" x14ac:dyDescent="0.25">
      <c r="A222" s="582" t="s">
        <v>2460</v>
      </c>
      <c r="B222" s="584" t="s">
        <v>2461</v>
      </c>
      <c r="C222" s="593" t="s">
        <v>94</v>
      </c>
      <c r="D222" s="587" t="s">
        <v>1978</v>
      </c>
      <c r="E222" s="587">
        <v>179</v>
      </c>
      <c r="F222" s="609">
        <v>4</v>
      </c>
      <c r="G222" s="586" t="s">
        <v>1071</v>
      </c>
    </row>
    <row r="223" spans="1:7" ht="60.75" thickBot="1" x14ac:dyDescent="0.25">
      <c r="A223" s="582" t="s">
        <v>2462</v>
      </c>
      <c r="B223" s="584" t="s">
        <v>2463</v>
      </c>
      <c r="C223" s="601" t="s">
        <v>94</v>
      </c>
      <c r="D223" s="586" t="s">
        <v>1931</v>
      </c>
      <c r="E223" s="586">
        <v>200</v>
      </c>
      <c r="F223" s="609">
        <v>30</v>
      </c>
      <c r="G223" s="586" t="s">
        <v>1071</v>
      </c>
    </row>
    <row r="224" spans="1:7" ht="45.75" thickBot="1" x14ac:dyDescent="0.25">
      <c r="A224" s="582" t="s">
        <v>2464</v>
      </c>
      <c r="B224" s="624" t="s">
        <v>2465</v>
      </c>
      <c r="C224" s="585" t="s">
        <v>94</v>
      </c>
      <c r="D224" s="586" t="s">
        <v>2466</v>
      </c>
      <c r="E224" s="594">
        <v>150</v>
      </c>
      <c r="F224" s="639">
        <v>10</v>
      </c>
      <c r="G224" s="586" t="s">
        <v>1071</v>
      </c>
    </row>
    <row r="225" spans="1:7" ht="30.75" thickBot="1" x14ac:dyDescent="0.25">
      <c r="A225" s="582" t="s">
        <v>2467</v>
      </c>
      <c r="B225" s="588" t="s">
        <v>2468</v>
      </c>
      <c r="C225" s="585" t="s">
        <v>94</v>
      </c>
      <c r="D225" s="591" t="s">
        <v>1931</v>
      </c>
      <c r="E225" s="591">
        <v>200</v>
      </c>
      <c r="F225" s="640">
        <v>4</v>
      </c>
      <c r="G225" s="586" t="s">
        <v>1071</v>
      </c>
    </row>
    <row r="226" spans="1:7" ht="45.75" thickBot="1" x14ac:dyDescent="0.25">
      <c r="A226" s="582" t="s">
        <v>2469</v>
      </c>
      <c r="B226" s="588" t="s">
        <v>2470</v>
      </c>
      <c r="C226" s="585" t="s">
        <v>93</v>
      </c>
      <c r="D226" s="587" t="s">
        <v>2471</v>
      </c>
      <c r="E226" s="587">
        <v>17467</v>
      </c>
      <c r="F226" s="609">
        <v>1</v>
      </c>
      <c r="G226" s="586" t="s">
        <v>1071</v>
      </c>
    </row>
    <row r="227" spans="1:7" ht="45.75" thickBot="1" x14ac:dyDescent="0.25">
      <c r="A227" s="582" t="s">
        <v>2472</v>
      </c>
      <c r="B227" s="584" t="s">
        <v>2473</v>
      </c>
      <c r="C227" s="593" t="s">
        <v>94</v>
      </c>
      <c r="D227" s="587" t="s">
        <v>1931</v>
      </c>
      <c r="E227" s="587">
        <v>200</v>
      </c>
      <c r="F227" s="609">
        <v>3</v>
      </c>
      <c r="G227" s="586" t="s">
        <v>1071</v>
      </c>
    </row>
    <row r="228" spans="1:7" ht="60.75" thickBot="1" x14ac:dyDescent="0.25">
      <c r="A228" s="582" t="s">
        <v>2474</v>
      </c>
      <c r="B228" s="588" t="s">
        <v>2475</v>
      </c>
      <c r="C228" s="585" t="s">
        <v>93</v>
      </c>
      <c r="D228" s="591" t="s">
        <v>2476</v>
      </c>
      <c r="E228" s="591">
        <v>300</v>
      </c>
      <c r="F228" s="640">
        <v>1</v>
      </c>
      <c r="G228" s="586" t="s">
        <v>1071</v>
      </c>
    </row>
    <row r="229" spans="1:7" ht="45.75" thickBot="1" x14ac:dyDescent="0.25">
      <c r="A229" s="582" t="s">
        <v>2477</v>
      </c>
      <c r="B229" s="584" t="s">
        <v>2478</v>
      </c>
      <c r="C229" s="585" t="s">
        <v>94</v>
      </c>
      <c r="D229" s="587" t="s">
        <v>2479</v>
      </c>
      <c r="E229" s="587">
        <v>100</v>
      </c>
      <c r="F229" s="609">
        <v>5</v>
      </c>
      <c r="G229" s="586"/>
    </row>
    <row r="230" spans="1:7" ht="45.75" thickBot="1" x14ac:dyDescent="0.25">
      <c r="A230" s="582" t="s">
        <v>2480</v>
      </c>
      <c r="B230" s="588" t="s">
        <v>2481</v>
      </c>
      <c r="C230" s="585" t="s">
        <v>94</v>
      </c>
      <c r="D230" s="592" t="s">
        <v>2482</v>
      </c>
      <c r="E230" s="591">
        <v>60</v>
      </c>
      <c r="F230" s="640">
        <v>1</v>
      </c>
      <c r="G230" s="586" t="s">
        <v>1071</v>
      </c>
    </row>
    <row r="231" spans="1:7" ht="30.75" thickBot="1" x14ac:dyDescent="0.25">
      <c r="A231" s="582" t="s">
        <v>2483</v>
      </c>
      <c r="B231" s="584" t="s">
        <v>2484</v>
      </c>
      <c r="C231" s="585" t="s">
        <v>93</v>
      </c>
      <c r="D231" s="612" t="s">
        <v>1931</v>
      </c>
      <c r="E231" s="587">
        <v>1800</v>
      </c>
      <c r="F231" s="609">
        <v>12</v>
      </c>
      <c r="G231" s="586" t="s">
        <v>1071</v>
      </c>
    </row>
    <row r="232" spans="1:7" ht="45.75" thickBot="1" x14ac:dyDescent="0.25">
      <c r="A232" s="582" t="s">
        <v>2485</v>
      </c>
      <c r="B232" s="584" t="s">
        <v>2486</v>
      </c>
      <c r="C232" s="585" t="s">
        <v>2487</v>
      </c>
      <c r="D232" s="585" t="s">
        <v>2488</v>
      </c>
      <c r="E232" s="585">
        <v>45</v>
      </c>
      <c r="F232" s="639">
        <v>1</v>
      </c>
      <c r="G232" s="586"/>
    </row>
    <row r="233" spans="1:7" ht="30.75" thickBot="1" x14ac:dyDescent="0.25">
      <c r="A233" s="582" t="s">
        <v>2489</v>
      </c>
      <c r="B233" s="597" t="s">
        <v>2490</v>
      </c>
      <c r="C233" s="585" t="s">
        <v>93</v>
      </c>
      <c r="D233" s="625" t="s">
        <v>2178</v>
      </c>
      <c r="E233" s="626">
        <v>130</v>
      </c>
      <c r="F233" s="647">
        <v>4</v>
      </c>
      <c r="G233" s="586"/>
    </row>
    <row r="234" spans="1:7" ht="45.75" thickBot="1" x14ac:dyDescent="0.25">
      <c r="A234" s="582" t="s">
        <v>2491</v>
      </c>
      <c r="B234" s="597" t="s">
        <v>2492</v>
      </c>
      <c r="C234" s="585" t="s">
        <v>93</v>
      </c>
      <c r="D234" s="587" t="s">
        <v>2357</v>
      </c>
      <c r="E234" s="587">
        <v>300</v>
      </c>
      <c r="F234" s="609">
        <v>10</v>
      </c>
      <c r="G234" s="586" t="s">
        <v>1071</v>
      </c>
    </row>
    <row r="235" spans="1:7" ht="45.75" thickBot="1" x14ac:dyDescent="0.25">
      <c r="A235" s="582" t="s">
        <v>2493</v>
      </c>
      <c r="B235" s="588" t="s">
        <v>2494</v>
      </c>
      <c r="C235" s="585" t="s">
        <v>93</v>
      </c>
      <c r="D235" s="587" t="s">
        <v>2120</v>
      </c>
      <c r="E235" s="585">
        <v>35</v>
      </c>
      <c r="F235" s="639">
        <v>1</v>
      </c>
      <c r="G235" s="586" t="s">
        <v>1071</v>
      </c>
    </row>
    <row r="236" spans="1:7" ht="60.75" thickBot="1" x14ac:dyDescent="0.25">
      <c r="A236" s="582" t="s">
        <v>2495</v>
      </c>
      <c r="B236" s="588" t="s">
        <v>2496</v>
      </c>
      <c r="C236" s="594" t="s">
        <v>94</v>
      </c>
      <c r="D236" s="591" t="s">
        <v>1931</v>
      </c>
      <c r="E236" s="591">
        <v>200</v>
      </c>
      <c r="F236" s="640">
        <v>1</v>
      </c>
      <c r="G236" s="586" t="s">
        <v>1071</v>
      </c>
    </row>
    <row r="237" spans="1:7" ht="60.75" thickBot="1" x14ac:dyDescent="0.25">
      <c r="A237" s="582" t="s">
        <v>2497</v>
      </c>
      <c r="B237" s="584" t="s">
        <v>2498</v>
      </c>
      <c r="C237" s="585" t="s">
        <v>93</v>
      </c>
      <c r="D237" s="587" t="s">
        <v>1931</v>
      </c>
      <c r="E237" s="587">
        <v>200</v>
      </c>
      <c r="F237" s="639">
        <v>1</v>
      </c>
      <c r="G237" s="586" t="s">
        <v>1071</v>
      </c>
    </row>
    <row r="238" spans="1:7" ht="45.75" thickBot="1" x14ac:dyDescent="0.25">
      <c r="A238" s="582" t="s">
        <v>2499</v>
      </c>
      <c r="B238" s="584" t="s">
        <v>2500</v>
      </c>
      <c r="C238" s="593" t="s">
        <v>93</v>
      </c>
      <c r="D238" s="587" t="s">
        <v>2354</v>
      </c>
      <c r="E238" s="587">
        <v>56</v>
      </c>
      <c r="F238" s="609">
        <v>1</v>
      </c>
      <c r="G238" s="586" t="s">
        <v>1071</v>
      </c>
    </row>
    <row r="239" spans="1:7" ht="45.75" thickBot="1" x14ac:dyDescent="0.25">
      <c r="A239" s="582" t="s">
        <v>2501</v>
      </c>
      <c r="B239" s="627" t="s">
        <v>2502</v>
      </c>
      <c r="C239" s="585" t="s">
        <v>93</v>
      </c>
      <c r="D239" s="628" t="s">
        <v>2503</v>
      </c>
      <c r="E239" s="628">
        <v>50</v>
      </c>
      <c r="F239" s="648">
        <v>1</v>
      </c>
      <c r="G239" s="586" t="s">
        <v>1071</v>
      </c>
    </row>
    <row r="240" spans="1:7" ht="60.75" thickBot="1" x14ac:dyDescent="0.25">
      <c r="A240" s="582" t="s">
        <v>2504</v>
      </c>
      <c r="B240" s="584" t="s">
        <v>2505</v>
      </c>
      <c r="C240" s="585" t="s">
        <v>94</v>
      </c>
      <c r="D240" s="587" t="s">
        <v>1931</v>
      </c>
      <c r="E240" s="587">
        <v>500</v>
      </c>
      <c r="F240" s="609">
        <v>10</v>
      </c>
      <c r="G240" s="586" t="s">
        <v>1071</v>
      </c>
    </row>
    <row r="241" spans="1:7" ht="75.75" thickBot="1" x14ac:dyDescent="0.25">
      <c r="A241" s="582" t="s">
        <v>2506</v>
      </c>
      <c r="B241" s="588" t="s">
        <v>2507</v>
      </c>
      <c r="C241" s="594" t="s">
        <v>94</v>
      </c>
      <c r="D241" s="591" t="s">
        <v>2508</v>
      </c>
      <c r="E241" s="591">
        <v>300</v>
      </c>
      <c r="F241" s="640">
        <v>1</v>
      </c>
      <c r="G241" s="586" t="s">
        <v>1071</v>
      </c>
    </row>
    <row r="242" spans="1:7" ht="45.75" thickBot="1" x14ac:dyDescent="0.25">
      <c r="A242" s="582" t="s">
        <v>2509</v>
      </c>
      <c r="B242" s="584" t="s">
        <v>2510</v>
      </c>
      <c r="C242" s="593" t="s">
        <v>94</v>
      </c>
      <c r="D242" s="586" t="s">
        <v>1940</v>
      </c>
      <c r="E242" s="586">
        <v>280</v>
      </c>
      <c r="F242" s="609">
        <v>2</v>
      </c>
      <c r="G242" s="586" t="s">
        <v>1071</v>
      </c>
    </row>
    <row r="243" spans="1:7" ht="90.75" thickBot="1" x14ac:dyDescent="0.25">
      <c r="A243" s="582" t="s">
        <v>2511</v>
      </c>
      <c r="B243" s="584" t="s">
        <v>2512</v>
      </c>
      <c r="C243" s="585" t="s">
        <v>93</v>
      </c>
      <c r="D243" s="587" t="s">
        <v>2513</v>
      </c>
      <c r="E243" s="587">
        <v>168</v>
      </c>
      <c r="F243" s="609">
        <v>2</v>
      </c>
      <c r="G243" s="586" t="s">
        <v>1071</v>
      </c>
    </row>
    <row r="244" spans="1:7" ht="15.75" thickBot="1" x14ac:dyDescent="0.25">
      <c r="A244" s="582" t="s">
        <v>2514</v>
      </c>
      <c r="B244" s="588" t="s">
        <v>2515</v>
      </c>
      <c r="C244" s="585" t="s">
        <v>93</v>
      </c>
      <c r="D244" s="591" t="s">
        <v>1931</v>
      </c>
      <c r="E244" s="610">
        <v>250</v>
      </c>
      <c r="F244" s="638">
        <v>1</v>
      </c>
      <c r="G244" s="586" t="s">
        <v>1071</v>
      </c>
    </row>
    <row r="245" spans="1:7" ht="60.75" thickBot="1" x14ac:dyDescent="0.25">
      <c r="A245" s="582" t="s">
        <v>2516</v>
      </c>
      <c r="B245" s="596" t="s">
        <v>2517</v>
      </c>
      <c r="C245" s="601" t="s">
        <v>93</v>
      </c>
      <c r="D245" s="586" t="s">
        <v>2172</v>
      </c>
      <c r="E245" s="586">
        <v>800</v>
      </c>
      <c r="F245" s="609">
        <v>10</v>
      </c>
      <c r="G245" s="586" t="s">
        <v>1071</v>
      </c>
    </row>
    <row r="246" spans="1:7" ht="60.75" thickBot="1" x14ac:dyDescent="0.25">
      <c r="A246" s="582" t="s">
        <v>2518</v>
      </c>
      <c r="B246" s="589" t="s">
        <v>2519</v>
      </c>
      <c r="C246" s="585" t="s">
        <v>94</v>
      </c>
      <c r="D246" s="590" t="s">
        <v>2172</v>
      </c>
      <c r="E246" s="590">
        <v>350</v>
      </c>
      <c r="F246" s="637">
        <v>2</v>
      </c>
      <c r="G246" s="586"/>
    </row>
    <row r="247" spans="1:7" ht="75.75" thickBot="1" x14ac:dyDescent="0.25">
      <c r="A247" s="582" t="s">
        <v>2520</v>
      </c>
      <c r="B247" s="584" t="s">
        <v>2521</v>
      </c>
      <c r="C247" s="593" t="s">
        <v>93</v>
      </c>
      <c r="D247" s="587" t="s">
        <v>1931</v>
      </c>
      <c r="E247" s="585">
        <v>80</v>
      </c>
      <c r="F247" s="639">
        <v>3</v>
      </c>
      <c r="G247" s="586" t="s">
        <v>1071</v>
      </c>
    </row>
    <row r="248" spans="1:7" ht="30.75" thickBot="1" x14ac:dyDescent="0.25">
      <c r="A248" s="582" t="s">
        <v>2522</v>
      </c>
      <c r="B248" s="629" t="s">
        <v>2523</v>
      </c>
      <c r="C248" s="585" t="s">
        <v>94</v>
      </c>
      <c r="D248" s="591" t="s">
        <v>1931</v>
      </c>
      <c r="E248" s="591">
        <v>1000</v>
      </c>
      <c r="F248" s="640">
        <v>2</v>
      </c>
      <c r="G248" s="586" t="s">
        <v>2524</v>
      </c>
    </row>
    <row r="249" spans="1:7" ht="45.75" thickBot="1" x14ac:dyDescent="0.25">
      <c r="A249" s="582" t="s">
        <v>2525</v>
      </c>
      <c r="B249" s="588" t="s">
        <v>2526</v>
      </c>
      <c r="C249" s="585" t="s">
        <v>94</v>
      </c>
      <c r="D249" s="587" t="s">
        <v>2172</v>
      </c>
      <c r="E249" s="587">
        <v>300</v>
      </c>
      <c r="F249" s="609">
        <v>1</v>
      </c>
      <c r="G249" s="586"/>
    </row>
    <row r="250" spans="1:7" ht="45.75" thickBot="1" x14ac:dyDescent="0.25">
      <c r="A250" s="582" t="s">
        <v>2527</v>
      </c>
      <c r="B250" s="630" t="s">
        <v>2528</v>
      </c>
      <c r="C250" s="585" t="s">
        <v>94</v>
      </c>
      <c r="D250" s="591" t="s">
        <v>1931</v>
      </c>
      <c r="E250" s="591">
        <v>300</v>
      </c>
      <c r="F250" s="640">
        <v>1</v>
      </c>
      <c r="G250" s="586" t="s">
        <v>1071</v>
      </c>
    </row>
    <row r="251" spans="1:7" ht="30.75" thickBot="1" x14ac:dyDescent="0.25">
      <c r="A251" s="582" t="s">
        <v>2529</v>
      </c>
      <c r="B251" s="615" t="s">
        <v>2530</v>
      </c>
      <c r="C251" s="585" t="s">
        <v>2487</v>
      </c>
      <c r="D251" s="585" t="s">
        <v>1931</v>
      </c>
      <c r="E251" s="585">
        <v>100</v>
      </c>
      <c r="F251" s="639">
        <v>1</v>
      </c>
      <c r="G251" s="586" t="s">
        <v>1071</v>
      </c>
    </row>
    <row r="252" spans="1:7" ht="30.75" thickBot="1" x14ac:dyDescent="0.25">
      <c r="A252" s="582" t="s">
        <v>2531</v>
      </c>
      <c r="B252" s="595" t="s">
        <v>2532</v>
      </c>
      <c r="C252" s="593" t="s">
        <v>93</v>
      </c>
      <c r="D252" s="631" t="s">
        <v>1931</v>
      </c>
      <c r="E252" s="585">
        <v>100</v>
      </c>
      <c r="F252" s="639">
        <v>1</v>
      </c>
      <c r="G252" s="586" t="s">
        <v>1071</v>
      </c>
    </row>
    <row r="253" spans="1:7" ht="30.75" thickBot="1" x14ac:dyDescent="0.25">
      <c r="A253" s="582" t="s">
        <v>2533</v>
      </c>
      <c r="B253" s="596" t="s">
        <v>2534</v>
      </c>
      <c r="C253" s="593" t="s">
        <v>93</v>
      </c>
      <c r="D253" s="587" t="s">
        <v>1931</v>
      </c>
      <c r="E253" s="587">
        <v>120</v>
      </c>
      <c r="F253" s="609">
        <v>1</v>
      </c>
      <c r="G253" s="586" t="s">
        <v>1071</v>
      </c>
    </row>
    <row r="254" spans="1:7" ht="15.75" thickBot="1" x14ac:dyDescent="0.25">
      <c r="A254" s="582" t="s">
        <v>2535</v>
      </c>
      <c r="B254" s="584" t="s">
        <v>2536</v>
      </c>
      <c r="C254" s="585" t="s">
        <v>94</v>
      </c>
      <c r="D254" s="632" t="s">
        <v>2537</v>
      </c>
      <c r="E254" s="585">
        <v>120</v>
      </c>
      <c r="F254" s="639">
        <v>2</v>
      </c>
      <c r="G254" s="586" t="s">
        <v>1071</v>
      </c>
    </row>
    <row r="255" spans="1:7" ht="60.75" thickBot="1" x14ac:dyDescent="0.25">
      <c r="A255" s="582" t="s">
        <v>2538</v>
      </c>
      <c r="B255" s="633" t="s">
        <v>2539</v>
      </c>
      <c r="C255" s="585" t="s">
        <v>93</v>
      </c>
      <c r="D255" s="634" t="s">
        <v>1931</v>
      </c>
      <c r="E255" s="591">
        <v>150</v>
      </c>
      <c r="F255" s="640">
        <v>2</v>
      </c>
      <c r="G255" s="586" t="s">
        <v>1071</v>
      </c>
    </row>
    <row r="256" spans="1:7" ht="30.75" thickBot="1" x14ac:dyDescent="0.25">
      <c r="A256" s="582" t="s">
        <v>2540</v>
      </c>
      <c r="B256" s="584" t="s">
        <v>2541</v>
      </c>
      <c r="C256" s="585" t="s">
        <v>94</v>
      </c>
      <c r="D256" s="585" t="s">
        <v>2542</v>
      </c>
      <c r="E256" s="585">
        <v>140</v>
      </c>
      <c r="F256" s="639">
        <v>1</v>
      </c>
      <c r="G256" s="586" t="s">
        <v>1071</v>
      </c>
    </row>
    <row r="257" spans="1:7" ht="30.75" thickBot="1" x14ac:dyDescent="0.25">
      <c r="A257" s="582" t="s">
        <v>2543</v>
      </c>
      <c r="B257" s="584" t="s">
        <v>2544</v>
      </c>
      <c r="C257" s="593" t="s">
        <v>93</v>
      </c>
      <c r="D257" s="586" t="s">
        <v>2087</v>
      </c>
      <c r="E257" s="586">
        <v>200</v>
      </c>
      <c r="F257" s="609">
        <v>2</v>
      </c>
      <c r="G257" s="586" t="s">
        <v>1071</v>
      </c>
    </row>
    <row r="258" spans="1:7" ht="90.75" thickBot="1" x14ac:dyDescent="0.25">
      <c r="A258" s="582" t="s">
        <v>2545</v>
      </c>
      <c r="B258" s="588" t="s">
        <v>2546</v>
      </c>
      <c r="C258" s="585" t="s">
        <v>93</v>
      </c>
      <c r="D258" s="635" t="s">
        <v>1931</v>
      </c>
      <c r="E258" s="610">
        <v>100</v>
      </c>
      <c r="F258" s="638">
        <v>2</v>
      </c>
      <c r="G258" s="586" t="s">
        <v>1071</v>
      </c>
    </row>
    <row r="259" spans="1:7" ht="75.75" thickBot="1" x14ac:dyDescent="0.25">
      <c r="A259" s="582" t="s">
        <v>2547</v>
      </c>
      <c r="B259" s="584" t="s">
        <v>2548</v>
      </c>
      <c r="C259" s="585" t="s">
        <v>93</v>
      </c>
      <c r="D259" s="587" t="s">
        <v>1931</v>
      </c>
      <c r="E259" s="587">
        <v>180</v>
      </c>
      <c r="F259" s="609">
        <v>150</v>
      </c>
      <c r="G259" s="586" t="s">
        <v>1071</v>
      </c>
    </row>
    <row r="260" spans="1:7" ht="30.75" thickBot="1" x14ac:dyDescent="0.25">
      <c r="A260" s="582" t="s">
        <v>2549</v>
      </c>
      <c r="B260" s="597" t="s">
        <v>2550</v>
      </c>
      <c r="C260" s="585" t="s">
        <v>93</v>
      </c>
      <c r="D260" s="625" t="s">
        <v>1931</v>
      </c>
      <c r="E260" s="625">
        <v>1000</v>
      </c>
      <c r="F260" s="649">
        <v>3</v>
      </c>
      <c r="G260" s="586" t="s">
        <v>1071</v>
      </c>
    </row>
    <row r="261" spans="1:7" ht="30.75" thickBot="1" x14ac:dyDescent="0.25">
      <c r="A261" s="582" t="s">
        <v>2551</v>
      </c>
      <c r="B261" s="588" t="s">
        <v>2552</v>
      </c>
      <c r="C261" s="594" t="s">
        <v>93</v>
      </c>
      <c r="D261" s="610" t="s">
        <v>1931</v>
      </c>
      <c r="E261" s="610">
        <v>35</v>
      </c>
      <c r="F261" s="638">
        <v>5</v>
      </c>
      <c r="G261" s="586" t="s">
        <v>1071</v>
      </c>
    </row>
    <row r="262" spans="1:7" ht="60.75" thickBot="1" x14ac:dyDescent="0.25">
      <c r="A262" s="582" t="s">
        <v>2553</v>
      </c>
      <c r="B262" s="602" t="s">
        <v>2554</v>
      </c>
      <c r="C262" s="585" t="s">
        <v>94</v>
      </c>
      <c r="D262" s="605" t="s">
        <v>1931</v>
      </c>
      <c r="E262" s="605">
        <v>180</v>
      </c>
      <c r="F262" s="642">
        <v>1</v>
      </c>
      <c r="G262" s="586" t="s">
        <v>1071</v>
      </c>
    </row>
    <row r="263" spans="1:7" ht="75.75" thickBot="1" x14ac:dyDescent="0.25">
      <c r="A263" s="582" t="s">
        <v>2555</v>
      </c>
      <c r="B263" s="584" t="s">
        <v>2556</v>
      </c>
      <c r="C263" s="593" t="s">
        <v>94</v>
      </c>
      <c r="D263" s="587" t="s">
        <v>2064</v>
      </c>
      <c r="E263" s="587">
        <v>400</v>
      </c>
      <c r="F263" s="609">
        <v>1</v>
      </c>
      <c r="G263" s="586" t="s">
        <v>1071</v>
      </c>
    </row>
    <row r="264" spans="1:7" ht="60.75" thickBot="1" x14ac:dyDescent="0.25">
      <c r="A264" s="582" t="s">
        <v>2557</v>
      </c>
      <c r="B264" s="584" t="s">
        <v>2558</v>
      </c>
      <c r="C264" s="585" t="s">
        <v>94</v>
      </c>
      <c r="D264" s="587" t="s">
        <v>1931</v>
      </c>
      <c r="E264" s="587">
        <v>300</v>
      </c>
      <c r="F264" s="609">
        <v>2</v>
      </c>
      <c r="G264" s="586"/>
    </row>
    <row r="265" spans="1:7" ht="45.75" thickBot="1" x14ac:dyDescent="0.25">
      <c r="A265" s="582" t="s">
        <v>2559</v>
      </c>
      <c r="B265" s="584" t="s">
        <v>2560</v>
      </c>
      <c r="C265" s="585" t="s">
        <v>94</v>
      </c>
      <c r="D265" s="587" t="s">
        <v>2319</v>
      </c>
      <c r="E265" s="585">
        <v>200</v>
      </c>
      <c r="F265" s="639">
        <v>1</v>
      </c>
      <c r="G265" s="586" t="s">
        <v>1071</v>
      </c>
    </row>
    <row r="266" spans="1:7" ht="45.75" thickBot="1" x14ac:dyDescent="0.25">
      <c r="A266" s="582" t="s">
        <v>2561</v>
      </c>
      <c r="B266" s="584" t="s">
        <v>2562</v>
      </c>
      <c r="C266" s="585" t="s">
        <v>94</v>
      </c>
      <c r="D266" s="587" t="s">
        <v>1931</v>
      </c>
      <c r="E266" s="587">
        <v>114</v>
      </c>
      <c r="F266" s="609">
        <v>2</v>
      </c>
      <c r="G266" s="586" t="s">
        <v>1071</v>
      </c>
    </row>
    <row r="267" spans="1:7" ht="45.75" thickBot="1" x14ac:dyDescent="0.25">
      <c r="A267" s="582" t="s">
        <v>2563</v>
      </c>
      <c r="B267" s="588" t="s">
        <v>2564</v>
      </c>
      <c r="C267" s="585" t="s">
        <v>94</v>
      </c>
      <c r="D267" s="612" t="s">
        <v>1970</v>
      </c>
      <c r="E267" s="612">
        <v>200</v>
      </c>
      <c r="F267" s="638">
        <v>1</v>
      </c>
      <c r="G267" s="586"/>
    </row>
    <row r="268" spans="1:7" ht="45.75" thickBot="1" x14ac:dyDescent="0.25">
      <c r="A268" s="582" t="s">
        <v>2565</v>
      </c>
      <c r="B268" s="584" t="s">
        <v>2566</v>
      </c>
      <c r="C268" s="585" t="s">
        <v>94</v>
      </c>
      <c r="D268" s="636" t="s">
        <v>2567</v>
      </c>
      <c r="E268" s="636">
        <v>90</v>
      </c>
      <c r="F268" s="650">
        <v>1</v>
      </c>
      <c r="G268" s="586" t="s">
        <v>1071</v>
      </c>
    </row>
    <row r="269" spans="1:7" ht="45.75" thickBot="1" x14ac:dyDescent="0.25">
      <c r="A269" s="582" t="s">
        <v>2568</v>
      </c>
      <c r="B269" s="584" t="s">
        <v>2569</v>
      </c>
      <c r="C269" s="585" t="s">
        <v>94</v>
      </c>
      <c r="D269" s="636" t="s">
        <v>2570</v>
      </c>
      <c r="E269" s="585">
        <v>40</v>
      </c>
      <c r="F269" s="639">
        <v>1</v>
      </c>
      <c r="G269" s="586"/>
    </row>
    <row r="270" spans="1:7" ht="45.75" thickBot="1" x14ac:dyDescent="0.25">
      <c r="A270" s="582" t="s">
        <v>2571</v>
      </c>
      <c r="B270" s="584" t="s">
        <v>2572</v>
      </c>
      <c r="C270" s="585" t="s">
        <v>94</v>
      </c>
      <c r="D270" s="594" t="s">
        <v>2260</v>
      </c>
      <c r="E270" s="585">
        <v>170</v>
      </c>
      <c r="F270" s="639">
        <v>1</v>
      </c>
      <c r="G270" s="586" t="s">
        <v>1071</v>
      </c>
    </row>
    <row r="271" spans="1:7" ht="45.75" thickBot="1" x14ac:dyDescent="0.25">
      <c r="A271" s="582" t="s">
        <v>2573</v>
      </c>
      <c r="B271" s="588" t="s">
        <v>2574</v>
      </c>
      <c r="C271" s="585" t="s">
        <v>94</v>
      </c>
      <c r="D271" s="585" t="s">
        <v>2575</v>
      </c>
      <c r="E271" s="585">
        <v>48</v>
      </c>
      <c r="F271" s="639">
        <v>1</v>
      </c>
      <c r="G271" s="586" t="s">
        <v>1071</v>
      </c>
    </row>
    <row r="272" spans="1:7" ht="60.75" thickBot="1" x14ac:dyDescent="0.25">
      <c r="A272" s="582" t="s">
        <v>2576</v>
      </c>
      <c r="B272" s="584" t="s">
        <v>2577</v>
      </c>
      <c r="C272" s="593" t="s">
        <v>94</v>
      </c>
      <c r="D272" s="587" t="s">
        <v>2578</v>
      </c>
      <c r="E272" s="587">
        <v>200</v>
      </c>
      <c r="F272" s="609">
        <v>2</v>
      </c>
      <c r="G272" s="586"/>
    </row>
    <row r="273" spans="1:7" ht="60.75" thickBot="1" x14ac:dyDescent="0.25">
      <c r="A273" s="582" t="s">
        <v>2579</v>
      </c>
      <c r="B273" s="584" t="s">
        <v>2580</v>
      </c>
      <c r="C273" s="585" t="s">
        <v>94</v>
      </c>
      <c r="D273" s="586" t="s">
        <v>2581</v>
      </c>
      <c r="E273" s="586">
        <v>100</v>
      </c>
      <c r="F273" s="609">
        <v>4</v>
      </c>
      <c r="G273" s="586" t="s">
        <v>1071</v>
      </c>
    </row>
    <row r="274" spans="1:7" ht="60.75" thickBot="1" x14ac:dyDescent="0.25">
      <c r="A274" s="582" t="s">
        <v>2582</v>
      </c>
      <c r="B274" s="584" t="s">
        <v>2583</v>
      </c>
      <c r="C274" s="593" t="s">
        <v>94</v>
      </c>
      <c r="D274" s="587" t="s">
        <v>2120</v>
      </c>
      <c r="E274" s="587">
        <v>350</v>
      </c>
      <c r="F274" s="609">
        <v>5</v>
      </c>
      <c r="G274" s="586" t="s">
        <v>1071</v>
      </c>
    </row>
    <row r="275" spans="1:7" ht="60.75" thickBot="1" x14ac:dyDescent="0.25">
      <c r="A275" s="582" t="s">
        <v>2584</v>
      </c>
      <c r="B275" s="588" t="s">
        <v>2583</v>
      </c>
      <c r="C275" s="585" t="s">
        <v>94</v>
      </c>
      <c r="D275" s="591" t="s">
        <v>2120</v>
      </c>
      <c r="E275" s="591">
        <v>350</v>
      </c>
      <c r="F275" s="640">
        <v>6</v>
      </c>
      <c r="G275" s="586" t="s">
        <v>1071</v>
      </c>
    </row>
    <row r="276" spans="1:7" ht="45.75" thickBot="1" x14ac:dyDescent="0.25">
      <c r="A276" s="582" t="s">
        <v>2585</v>
      </c>
      <c r="B276" s="588" t="s">
        <v>2586</v>
      </c>
      <c r="C276" s="585" t="s">
        <v>94</v>
      </c>
      <c r="D276" s="591" t="s">
        <v>2587</v>
      </c>
      <c r="E276" s="591">
        <v>120</v>
      </c>
      <c r="F276" s="640">
        <v>3</v>
      </c>
      <c r="G276" s="586" t="s">
        <v>1071</v>
      </c>
    </row>
    <row r="277" spans="1:7" ht="60.75" thickBot="1" x14ac:dyDescent="0.25">
      <c r="A277" s="582" t="s">
        <v>2588</v>
      </c>
      <c r="B277" s="588" t="s">
        <v>2589</v>
      </c>
      <c r="C277" s="585" t="s">
        <v>94</v>
      </c>
      <c r="D277" s="591" t="s">
        <v>2590</v>
      </c>
      <c r="E277" s="591">
        <v>100</v>
      </c>
      <c r="F277" s="640">
        <v>1</v>
      </c>
      <c r="G277" s="586" t="s">
        <v>1071</v>
      </c>
    </row>
    <row r="278" spans="1:7" ht="60.75" thickBot="1" x14ac:dyDescent="0.25">
      <c r="A278" s="582" t="s">
        <v>2591</v>
      </c>
      <c r="B278" s="584" t="s">
        <v>2592</v>
      </c>
      <c r="C278" s="601" t="s">
        <v>94</v>
      </c>
      <c r="D278" s="586" t="s">
        <v>2593</v>
      </c>
      <c r="E278" s="586">
        <v>8000</v>
      </c>
      <c r="F278" s="609">
        <v>22</v>
      </c>
      <c r="G278" s="586" t="s">
        <v>1071</v>
      </c>
    </row>
    <row r="279" spans="1:7" ht="45.75" thickBot="1" x14ac:dyDescent="0.25">
      <c r="A279" s="582" t="s">
        <v>2594</v>
      </c>
      <c r="B279" s="584" t="s">
        <v>2595</v>
      </c>
      <c r="C279" s="585" t="s">
        <v>94</v>
      </c>
      <c r="D279" s="586" t="s">
        <v>2596</v>
      </c>
      <c r="E279" s="586">
        <v>80</v>
      </c>
      <c r="F279" s="609">
        <v>2</v>
      </c>
      <c r="G279" s="586" t="s">
        <v>1071</v>
      </c>
    </row>
    <row r="280" spans="1:7" ht="60.75" thickBot="1" x14ac:dyDescent="0.25">
      <c r="A280" s="582" t="s">
        <v>2597</v>
      </c>
      <c r="B280" s="584" t="s">
        <v>2598</v>
      </c>
      <c r="C280" s="585" t="s">
        <v>94</v>
      </c>
      <c r="D280" s="587" t="s">
        <v>1931</v>
      </c>
      <c r="E280" s="587">
        <v>500</v>
      </c>
      <c r="F280" s="609" t="s">
        <v>2599</v>
      </c>
      <c r="G280" s="586" t="s">
        <v>1071</v>
      </c>
    </row>
    <row r="281" spans="1:7" ht="45.75" thickBot="1" x14ac:dyDescent="0.25">
      <c r="A281" s="582" t="s">
        <v>2600</v>
      </c>
      <c r="B281" s="584" t="s">
        <v>2601</v>
      </c>
      <c r="C281" s="585" t="s">
        <v>94</v>
      </c>
      <c r="D281" s="587" t="s">
        <v>1931</v>
      </c>
      <c r="E281" s="587">
        <v>120</v>
      </c>
      <c r="F281" s="609">
        <v>15</v>
      </c>
      <c r="G281" s="586" t="s">
        <v>1071</v>
      </c>
    </row>
    <row r="282" spans="1:7" ht="60.75" thickBot="1" x14ac:dyDescent="0.25">
      <c r="A282" s="582" t="s">
        <v>2602</v>
      </c>
      <c r="B282" s="584" t="s">
        <v>2603</v>
      </c>
      <c r="C282" s="593" t="s">
        <v>94</v>
      </c>
      <c r="D282" s="587" t="s">
        <v>1931</v>
      </c>
      <c r="E282" s="587">
        <v>200</v>
      </c>
      <c r="F282" s="609">
        <v>4</v>
      </c>
      <c r="G282" s="586" t="s">
        <v>1071</v>
      </c>
    </row>
    <row r="283" spans="1:7" ht="45.75" thickBot="1" x14ac:dyDescent="0.25">
      <c r="A283" s="582" t="s">
        <v>2604</v>
      </c>
      <c r="B283" s="584" t="s">
        <v>2605</v>
      </c>
      <c r="C283" s="585" t="s">
        <v>94</v>
      </c>
      <c r="D283" s="587" t="s">
        <v>1931</v>
      </c>
      <c r="E283" s="587" t="s">
        <v>2606</v>
      </c>
      <c r="F283" s="609" t="s">
        <v>2599</v>
      </c>
      <c r="G283" s="586" t="s">
        <v>1071</v>
      </c>
    </row>
    <row r="284" spans="1:7" ht="60.75" thickBot="1" x14ac:dyDescent="0.25">
      <c r="A284" s="582" t="s">
        <v>2607</v>
      </c>
      <c r="B284" s="589" t="s">
        <v>2608</v>
      </c>
      <c r="C284" s="585" t="s">
        <v>94</v>
      </c>
      <c r="D284" s="590" t="s">
        <v>2609</v>
      </c>
      <c r="E284" s="590">
        <v>1000</v>
      </c>
      <c r="F284" s="637">
        <v>2</v>
      </c>
      <c r="G284" s="586" t="s">
        <v>1071</v>
      </c>
    </row>
    <row r="285" spans="1:7" ht="105.75" thickBot="1" x14ac:dyDescent="0.25">
      <c r="A285" s="582" t="s">
        <v>2610</v>
      </c>
      <c r="B285" s="584" t="s">
        <v>2611</v>
      </c>
      <c r="C285" s="585" t="s">
        <v>94</v>
      </c>
      <c r="D285" s="586" t="s">
        <v>1931</v>
      </c>
      <c r="E285" s="586">
        <v>100</v>
      </c>
      <c r="F285" s="609">
        <v>10</v>
      </c>
      <c r="G285" s="586"/>
    </row>
    <row r="286" spans="1:7" ht="45.75" thickBot="1" x14ac:dyDescent="0.25">
      <c r="A286" s="582" t="s">
        <v>2612</v>
      </c>
      <c r="B286" s="588" t="s">
        <v>2613</v>
      </c>
      <c r="C286" s="585" t="s">
        <v>94</v>
      </c>
      <c r="D286" s="587" t="s">
        <v>1931</v>
      </c>
      <c r="E286" s="587">
        <v>270</v>
      </c>
      <c r="F286" s="609">
        <v>1</v>
      </c>
      <c r="G286" s="586" t="s">
        <v>1071</v>
      </c>
    </row>
    <row r="287" spans="1:7" ht="45.75" thickBot="1" x14ac:dyDescent="0.25">
      <c r="A287" s="582" t="s">
        <v>2614</v>
      </c>
      <c r="B287" s="588" t="s">
        <v>2615</v>
      </c>
      <c r="C287" s="585" t="s">
        <v>94</v>
      </c>
      <c r="D287" s="591" t="s">
        <v>2616</v>
      </c>
      <c r="E287" s="591">
        <v>100</v>
      </c>
      <c r="F287" s="640">
        <v>1</v>
      </c>
      <c r="G287" s="586" t="s">
        <v>1071</v>
      </c>
    </row>
    <row r="288" spans="1:7" ht="60.75" thickBot="1" x14ac:dyDescent="0.25">
      <c r="A288" s="582" t="s">
        <v>2617</v>
      </c>
      <c r="B288" s="584" t="s">
        <v>2618</v>
      </c>
      <c r="C288" s="585" t="s">
        <v>94</v>
      </c>
      <c r="D288" s="587" t="s">
        <v>1931</v>
      </c>
      <c r="E288" s="585">
        <v>40</v>
      </c>
      <c r="F288" s="639">
        <v>1</v>
      </c>
      <c r="G288" s="586" t="s">
        <v>1071</v>
      </c>
    </row>
    <row r="289" spans="1:7" ht="60.75" thickBot="1" x14ac:dyDescent="0.25">
      <c r="A289" s="582" t="s">
        <v>2619</v>
      </c>
      <c r="B289" s="584" t="s">
        <v>2620</v>
      </c>
      <c r="C289" s="585" t="s">
        <v>94</v>
      </c>
      <c r="D289" s="587" t="s">
        <v>1931</v>
      </c>
      <c r="E289" s="585">
        <v>156</v>
      </c>
      <c r="F289" s="639">
        <v>1</v>
      </c>
      <c r="G289" s="586"/>
    </row>
    <row r="290" spans="1:7" ht="45.75" thickBot="1" x14ac:dyDescent="0.25">
      <c r="A290" s="582" t="s">
        <v>2621</v>
      </c>
      <c r="B290" s="588" t="s">
        <v>2622</v>
      </c>
      <c r="C290" s="585" t="s">
        <v>94</v>
      </c>
      <c r="D290" s="591" t="s">
        <v>1931</v>
      </c>
      <c r="E290" s="591">
        <v>120</v>
      </c>
      <c r="F290" s="640">
        <v>1</v>
      </c>
      <c r="G290" s="586"/>
    </row>
    <row r="291" spans="1:7" ht="60.75" thickBot="1" x14ac:dyDescent="0.25">
      <c r="A291" s="582" t="s">
        <v>2623</v>
      </c>
      <c r="B291" s="584" t="s">
        <v>2624</v>
      </c>
      <c r="C291" s="585" t="s">
        <v>94</v>
      </c>
      <c r="D291" s="587" t="s">
        <v>1931</v>
      </c>
      <c r="E291" s="587">
        <v>500</v>
      </c>
      <c r="F291" s="609">
        <v>10</v>
      </c>
      <c r="G291" s="586"/>
    </row>
    <row r="292" spans="1:7" ht="60.75" thickBot="1" x14ac:dyDescent="0.25">
      <c r="A292" s="582" t="s">
        <v>2625</v>
      </c>
      <c r="B292" s="584" t="s">
        <v>2626</v>
      </c>
      <c r="C292" s="585" t="s">
        <v>94</v>
      </c>
      <c r="D292" s="587" t="s">
        <v>1931</v>
      </c>
      <c r="E292" s="587">
        <v>500</v>
      </c>
      <c r="F292" s="609">
        <v>15</v>
      </c>
      <c r="G292" s="586"/>
    </row>
    <row r="293" spans="1:7" ht="45.75" thickBot="1" x14ac:dyDescent="0.25">
      <c r="A293" s="582" t="s">
        <v>2627</v>
      </c>
      <c r="B293" s="588" t="s">
        <v>2628</v>
      </c>
      <c r="C293" s="585" t="s">
        <v>94</v>
      </c>
      <c r="D293" s="591" t="s">
        <v>2629</v>
      </c>
      <c r="E293" s="610">
        <v>200</v>
      </c>
      <c r="F293" s="638">
        <v>1</v>
      </c>
      <c r="G293" s="586" t="s">
        <v>1071</v>
      </c>
    </row>
    <row r="294" spans="1:7" ht="45.75" thickBot="1" x14ac:dyDescent="0.25">
      <c r="A294" s="582" t="s">
        <v>2630</v>
      </c>
      <c r="B294" s="589" t="s">
        <v>2631</v>
      </c>
      <c r="C294" s="585" t="s">
        <v>94</v>
      </c>
      <c r="D294" s="590" t="s">
        <v>2117</v>
      </c>
      <c r="E294" s="594">
        <v>150</v>
      </c>
      <c r="F294" s="639">
        <v>2</v>
      </c>
      <c r="G294" s="586" t="s">
        <v>1071</v>
      </c>
    </row>
    <row r="295" spans="1:7" ht="60.75" thickBot="1" x14ac:dyDescent="0.25">
      <c r="A295" s="582" t="s">
        <v>2632</v>
      </c>
      <c r="B295" s="584" t="s">
        <v>2633</v>
      </c>
      <c r="C295" s="585" t="s">
        <v>94</v>
      </c>
      <c r="D295" s="587" t="s">
        <v>2634</v>
      </c>
      <c r="E295" s="587">
        <v>100</v>
      </c>
      <c r="F295" s="609">
        <v>1</v>
      </c>
      <c r="G295" s="586" t="s">
        <v>1071</v>
      </c>
    </row>
    <row r="296" spans="1:7" ht="30.75" thickBot="1" x14ac:dyDescent="0.25">
      <c r="A296" s="582" t="s">
        <v>2635</v>
      </c>
      <c r="B296" s="584" t="s">
        <v>2636</v>
      </c>
      <c r="C296" s="593" t="s">
        <v>94</v>
      </c>
      <c r="D296" s="586" t="s">
        <v>1931</v>
      </c>
      <c r="E296" s="586">
        <v>150</v>
      </c>
      <c r="F296" s="609">
        <v>1</v>
      </c>
      <c r="G296" s="586" t="s">
        <v>1071</v>
      </c>
    </row>
    <row r="297" spans="1:7" ht="90.75" thickBot="1" x14ac:dyDescent="0.25">
      <c r="A297" s="582" t="s">
        <v>2637</v>
      </c>
      <c r="B297" s="589" t="s">
        <v>2638</v>
      </c>
      <c r="C297" s="585" t="s">
        <v>94</v>
      </c>
      <c r="D297" s="590" t="s">
        <v>2246</v>
      </c>
      <c r="E297" s="590">
        <v>500</v>
      </c>
      <c r="F297" s="637">
        <v>1</v>
      </c>
      <c r="G297" s="586" t="s">
        <v>1071</v>
      </c>
    </row>
    <row r="298" spans="1:7" ht="60.75" thickBot="1" x14ac:dyDescent="0.25">
      <c r="A298" s="582" t="s">
        <v>2639</v>
      </c>
      <c r="B298" s="584" t="s">
        <v>2640</v>
      </c>
      <c r="C298" s="585" t="s">
        <v>94</v>
      </c>
      <c r="D298" s="587" t="s">
        <v>1931</v>
      </c>
      <c r="E298" s="587">
        <v>500</v>
      </c>
      <c r="F298" s="609">
        <v>10</v>
      </c>
      <c r="G298" s="586"/>
    </row>
    <row r="299" spans="1:7" ht="45.75" thickBot="1" x14ac:dyDescent="0.25">
      <c r="A299" s="582" t="s">
        <v>2641</v>
      </c>
      <c r="B299" s="588" t="s">
        <v>2642</v>
      </c>
      <c r="C299" s="585" t="s">
        <v>94</v>
      </c>
      <c r="D299" s="591" t="s">
        <v>2643</v>
      </c>
      <c r="E299" s="591">
        <v>150</v>
      </c>
      <c r="F299" s="640">
        <v>1</v>
      </c>
      <c r="G299" s="586" t="s">
        <v>1071</v>
      </c>
    </row>
    <row r="300" spans="1:7" ht="60.75" thickBot="1" x14ac:dyDescent="0.25">
      <c r="A300" s="582" t="s">
        <v>2644</v>
      </c>
      <c r="B300" s="588" t="s">
        <v>2645</v>
      </c>
      <c r="C300" s="585" t="s">
        <v>94</v>
      </c>
      <c r="D300" s="586" t="s">
        <v>2578</v>
      </c>
      <c r="E300" s="587">
        <v>1500</v>
      </c>
      <c r="F300" s="609">
        <v>14</v>
      </c>
      <c r="G300" s="586"/>
    </row>
    <row r="301" spans="1:7" ht="60.75" thickBot="1" x14ac:dyDescent="0.25">
      <c r="A301" s="582" t="s">
        <v>2646</v>
      </c>
      <c r="B301" s="584" t="s">
        <v>2647</v>
      </c>
      <c r="C301" s="585" t="s">
        <v>94</v>
      </c>
      <c r="D301" s="587" t="s">
        <v>2648</v>
      </c>
      <c r="E301" s="587">
        <v>1500</v>
      </c>
      <c r="F301" s="609">
        <v>10</v>
      </c>
      <c r="G301" s="586" t="s">
        <v>1071</v>
      </c>
    </row>
    <row r="302" spans="1:7" ht="75.75" thickBot="1" x14ac:dyDescent="0.25">
      <c r="A302" s="582" t="s">
        <v>2649</v>
      </c>
      <c r="B302" s="584" t="s">
        <v>2650</v>
      </c>
      <c r="C302" s="585" t="s">
        <v>94</v>
      </c>
      <c r="D302" s="586" t="s">
        <v>2195</v>
      </c>
      <c r="E302" s="587">
        <v>200</v>
      </c>
      <c r="F302" s="609">
        <v>2</v>
      </c>
      <c r="G302" s="586" t="s">
        <v>1071</v>
      </c>
    </row>
    <row r="303" spans="1:7" ht="75.75" thickBot="1" x14ac:dyDescent="0.25">
      <c r="A303" s="582" t="s">
        <v>2651</v>
      </c>
      <c r="B303" s="584" t="s">
        <v>2652</v>
      </c>
      <c r="C303" s="585" t="s">
        <v>94</v>
      </c>
      <c r="D303" s="587" t="s">
        <v>2578</v>
      </c>
      <c r="E303" s="587">
        <v>1500</v>
      </c>
      <c r="F303" s="609">
        <v>4</v>
      </c>
      <c r="G303" s="586"/>
    </row>
    <row r="304" spans="1:7" ht="60.75" thickBot="1" x14ac:dyDescent="0.25">
      <c r="A304" s="582" t="s">
        <v>2653</v>
      </c>
      <c r="B304" s="584" t="s">
        <v>2654</v>
      </c>
      <c r="C304" s="585" t="s">
        <v>94</v>
      </c>
      <c r="D304" s="586" t="s">
        <v>1931</v>
      </c>
      <c r="E304" s="586">
        <v>437</v>
      </c>
      <c r="F304" s="609">
        <v>1</v>
      </c>
      <c r="G304" s="586" t="s">
        <v>1071</v>
      </c>
    </row>
    <row r="305" spans="1:7" ht="30.75" thickBot="1" x14ac:dyDescent="0.25">
      <c r="A305" s="582" t="s">
        <v>2655</v>
      </c>
      <c r="B305" s="584" t="s">
        <v>2656</v>
      </c>
      <c r="C305" s="585" t="s">
        <v>94</v>
      </c>
      <c r="D305" s="585" t="s">
        <v>2195</v>
      </c>
      <c r="E305" s="585">
        <v>200</v>
      </c>
      <c r="F305" s="639">
        <v>3</v>
      </c>
      <c r="G305" s="586" t="s">
        <v>1071</v>
      </c>
    </row>
    <row r="306" spans="1:7" ht="45.75" thickBot="1" x14ac:dyDescent="0.25">
      <c r="A306" s="582" t="s">
        <v>2657</v>
      </c>
      <c r="B306" s="584" t="s">
        <v>2658</v>
      </c>
      <c r="C306" s="585" t="s">
        <v>94</v>
      </c>
      <c r="D306" s="585" t="s">
        <v>2357</v>
      </c>
      <c r="E306" s="585">
        <v>350</v>
      </c>
      <c r="F306" s="639">
        <v>1</v>
      </c>
      <c r="G306" s="586" t="s">
        <v>1071</v>
      </c>
    </row>
    <row r="307" spans="1:7" ht="30.75" thickBot="1" x14ac:dyDescent="0.25">
      <c r="A307" s="582" t="s">
        <v>2659</v>
      </c>
      <c r="B307" s="584" t="s">
        <v>2660</v>
      </c>
      <c r="C307" s="585" t="s">
        <v>94</v>
      </c>
      <c r="D307" s="585" t="s">
        <v>2178</v>
      </c>
      <c r="E307" s="585">
        <v>150</v>
      </c>
      <c r="F307" s="639">
        <v>3</v>
      </c>
      <c r="G307" s="586" t="s">
        <v>1071</v>
      </c>
    </row>
    <row r="308" spans="1:7" ht="45.75" thickBot="1" x14ac:dyDescent="0.25">
      <c r="A308" s="582" t="s">
        <v>2661</v>
      </c>
      <c r="B308" s="584" t="s">
        <v>2662</v>
      </c>
      <c r="C308" s="585" t="s">
        <v>94</v>
      </c>
      <c r="D308" s="585" t="s">
        <v>1931</v>
      </c>
      <c r="E308" s="585">
        <v>120</v>
      </c>
      <c r="F308" s="639">
        <v>1</v>
      </c>
      <c r="G308" s="586" t="s">
        <v>1071</v>
      </c>
    </row>
    <row r="309" spans="1:7" ht="45.75" thickBot="1" x14ac:dyDescent="0.25">
      <c r="A309" s="582" t="s">
        <v>2663</v>
      </c>
      <c r="B309" s="584" t="s">
        <v>2664</v>
      </c>
      <c r="C309" s="593" t="s">
        <v>94</v>
      </c>
      <c r="D309" s="585" t="s">
        <v>2665</v>
      </c>
      <c r="E309" s="585">
        <v>3</v>
      </c>
      <c r="F309" s="639">
        <v>1</v>
      </c>
      <c r="G309" s="586"/>
    </row>
    <row r="310" spans="1:7" ht="45.75" thickBot="1" x14ac:dyDescent="0.25">
      <c r="A310" s="582" t="s">
        <v>2666</v>
      </c>
      <c r="B310" s="588" t="s">
        <v>2667</v>
      </c>
      <c r="C310" s="585" t="s">
        <v>94</v>
      </c>
      <c r="D310" s="591" t="s">
        <v>2246</v>
      </c>
      <c r="E310" s="612">
        <v>200</v>
      </c>
      <c r="F310" s="640">
        <v>2</v>
      </c>
      <c r="G310" s="586" t="s">
        <v>1071</v>
      </c>
    </row>
    <row r="311" spans="1:7" ht="60.75" thickBot="1" x14ac:dyDescent="0.25">
      <c r="A311" s="582" t="s">
        <v>2668</v>
      </c>
      <c r="B311" s="588" t="s">
        <v>2669</v>
      </c>
      <c r="C311" s="585" t="s">
        <v>94</v>
      </c>
      <c r="D311" s="591" t="s">
        <v>2670</v>
      </c>
      <c r="E311" s="591">
        <v>300</v>
      </c>
      <c r="F311" s="638">
        <v>8</v>
      </c>
      <c r="G311" s="586" t="s">
        <v>1071</v>
      </c>
    </row>
    <row r="312" spans="1:7" ht="45.75" thickBot="1" x14ac:dyDescent="0.25">
      <c r="A312" s="582" t="s">
        <v>2671</v>
      </c>
      <c r="B312" s="584" t="s">
        <v>2672</v>
      </c>
      <c r="C312" s="585" t="s">
        <v>94</v>
      </c>
      <c r="D312" s="585" t="s">
        <v>1931</v>
      </c>
      <c r="E312" s="585">
        <v>100</v>
      </c>
      <c r="F312" s="639">
        <v>2</v>
      </c>
      <c r="G312" s="586" t="s">
        <v>1071</v>
      </c>
    </row>
    <row r="313" spans="1:7" ht="45.75" thickBot="1" x14ac:dyDescent="0.25">
      <c r="A313" s="582" t="s">
        <v>2673</v>
      </c>
      <c r="B313" s="584" t="s">
        <v>2674</v>
      </c>
      <c r="C313" s="593" t="s">
        <v>94</v>
      </c>
      <c r="D313" s="587" t="s">
        <v>1931</v>
      </c>
      <c r="E313" s="587">
        <v>50</v>
      </c>
      <c r="F313" s="609">
        <v>1</v>
      </c>
      <c r="G313" s="586"/>
    </row>
    <row r="314" spans="1:7" ht="45.75" thickBot="1" x14ac:dyDescent="0.25">
      <c r="A314" s="582" t="s">
        <v>2675</v>
      </c>
      <c r="B314" s="584" t="s">
        <v>2676</v>
      </c>
      <c r="C314" s="585" t="s">
        <v>94</v>
      </c>
      <c r="D314" s="585" t="s">
        <v>2677</v>
      </c>
      <c r="E314" s="585">
        <v>50</v>
      </c>
      <c r="F314" s="639">
        <v>2</v>
      </c>
      <c r="G314" s="586"/>
    </row>
    <row r="315" spans="1:7" ht="45.75" thickBot="1" x14ac:dyDescent="0.25">
      <c r="A315" s="582" t="s">
        <v>2678</v>
      </c>
      <c r="B315" s="584" t="s">
        <v>2679</v>
      </c>
      <c r="C315" s="585" t="s">
        <v>94</v>
      </c>
      <c r="D315" s="587" t="s">
        <v>2680</v>
      </c>
      <c r="E315" s="587">
        <v>250</v>
      </c>
      <c r="F315" s="609">
        <v>7</v>
      </c>
      <c r="G315" s="586" t="s">
        <v>1071</v>
      </c>
    </row>
    <row r="316" spans="1:7" ht="60.75" thickBot="1" x14ac:dyDescent="0.25">
      <c r="A316" s="582" t="s">
        <v>2681</v>
      </c>
      <c r="B316" s="584" t="s">
        <v>2682</v>
      </c>
      <c r="C316" s="593" t="s">
        <v>94</v>
      </c>
      <c r="D316" s="594" t="s">
        <v>1931</v>
      </c>
      <c r="E316" s="585">
        <v>300</v>
      </c>
      <c r="F316" s="639">
        <v>5</v>
      </c>
      <c r="G316" s="586" t="s">
        <v>1071</v>
      </c>
    </row>
    <row r="317" spans="1:7" ht="60.75" thickBot="1" x14ac:dyDescent="0.25">
      <c r="A317" s="582" t="s">
        <v>2683</v>
      </c>
      <c r="B317" s="584" t="s">
        <v>2684</v>
      </c>
      <c r="C317" s="593" t="s">
        <v>94</v>
      </c>
      <c r="D317" s="587" t="s">
        <v>2172</v>
      </c>
      <c r="E317" s="587">
        <v>200</v>
      </c>
      <c r="F317" s="609">
        <v>4</v>
      </c>
      <c r="G317" s="586" t="s">
        <v>1071</v>
      </c>
    </row>
    <row r="318" spans="1:7" ht="45.75" thickBot="1" x14ac:dyDescent="0.25">
      <c r="A318" s="582" t="s">
        <v>2685</v>
      </c>
      <c r="B318" s="584" t="s">
        <v>2686</v>
      </c>
      <c r="C318" s="585" t="s">
        <v>94</v>
      </c>
      <c r="D318" s="585" t="s">
        <v>2107</v>
      </c>
      <c r="E318" s="585">
        <v>90</v>
      </c>
      <c r="F318" s="639">
        <v>2</v>
      </c>
      <c r="G318" s="586" t="s">
        <v>1071</v>
      </c>
    </row>
    <row r="319" spans="1:7" ht="30.75" thickBot="1" x14ac:dyDescent="0.25">
      <c r="A319" s="582" t="s">
        <v>2687</v>
      </c>
      <c r="B319" s="584" t="s">
        <v>2688</v>
      </c>
      <c r="C319" s="594" t="s">
        <v>94</v>
      </c>
      <c r="D319" s="586" t="s">
        <v>2689</v>
      </c>
      <c r="E319" s="586">
        <v>560</v>
      </c>
      <c r="F319" s="609">
        <v>3</v>
      </c>
      <c r="G319" s="586" t="s">
        <v>1071</v>
      </c>
    </row>
    <row r="320" spans="1:7" ht="30.75" thickBot="1" x14ac:dyDescent="0.25">
      <c r="A320" s="582" t="s">
        <v>2690</v>
      </c>
      <c r="B320" s="584" t="s">
        <v>2691</v>
      </c>
      <c r="C320" s="593" t="s">
        <v>93</v>
      </c>
      <c r="D320" s="587" t="s">
        <v>1931</v>
      </c>
      <c r="E320" s="587">
        <v>60</v>
      </c>
      <c r="F320" s="609">
        <v>3</v>
      </c>
      <c r="G320" s="586" t="s">
        <v>1071</v>
      </c>
    </row>
    <row r="321" spans="1:7" ht="45.75" thickBot="1" x14ac:dyDescent="0.25">
      <c r="A321" s="582" t="s">
        <v>2692</v>
      </c>
      <c r="B321" s="584" t="s">
        <v>2693</v>
      </c>
      <c r="C321" s="593" t="s">
        <v>93</v>
      </c>
      <c r="D321" s="587" t="s">
        <v>2694</v>
      </c>
      <c r="E321" s="587">
        <v>500</v>
      </c>
      <c r="F321" s="609">
        <v>4</v>
      </c>
      <c r="G321" s="586" t="s">
        <v>1071</v>
      </c>
    </row>
    <row r="322" spans="1:7" ht="45.75" thickBot="1" x14ac:dyDescent="0.25">
      <c r="A322" s="582" t="s">
        <v>2695</v>
      </c>
      <c r="B322" s="584" t="s">
        <v>2696</v>
      </c>
      <c r="C322" s="585" t="s">
        <v>93</v>
      </c>
      <c r="D322" s="587" t="s">
        <v>1931</v>
      </c>
      <c r="E322" s="587">
        <v>30</v>
      </c>
      <c r="F322" s="609">
        <v>7</v>
      </c>
      <c r="G322" s="586" t="s">
        <v>1071</v>
      </c>
    </row>
    <row r="323" spans="1:7" ht="60.75" thickBot="1" x14ac:dyDescent="0.25">
      <c r="A323" s="582" t="s">
        <v>2697</v>
      </c>
      <c r="B323" s="584" t="s">
        <v>2698</v>
      </c>
      <c r="C323" s="593" t="s">
        <v>93</v>
      </c>
      <c r="D323" s="587" t="s">
        <v>2699</v>
      </c>
      <c r="E323" s="587">
        <v>130</v>
      </c>
      <c r="F323" s="639">
        <v>1</v>
      </c>
      <c r="G323" s="586"/>
    </row>
    <row r="324" spans="1:7" ht="75.75" thickBot="1" x14ac:dyDescent="0.25">
      <c r="A324" s="582" t="s">
        <v>2700</v>
      </c>
      <c r="B324" s="584" t="s">
        <v>2701</v>
      </c>
      <c r="C324" s="593" t="s">
        <v>93</v>
      </c>
      <c r="D324" s="586" t="s">
        <v>1931</v>
      </c>
      <c r="E324" s="586">
        <v>187</v>
      </c>
      <c r="F324" s="609">
        <v>1</v>
      </c>
      <c r="G324" s="586" t="s">
        <v>1071</v>
      </c>
    </row>
    <row r="325" spans="1:7" ht="75.75" thickBot="1" x14ac:dyDescent="0.25">
      <c r="A325" s="582" t="s">
        <v>2702</v>
      </c>
      <c r="B325" s="584" t="s">
        <v>2703</v>
      </c>
      <c r="C325" s="593" t="s">
        <v>93</v>
      </c>
      <c r="D325" s="587" t="s">
        <v>1978</v>
      </c>
      <c r="E325" s="585">
        <v>200</v>
      </c>
      <c r="F325" s="639">
        <v>2</v>
      </c>
      <c r="G325" s="586" t="s">
        <v>1071</v>
      </c>
    </row>
    <row r="326" spans="1:7" ht="30.75" thickBot="1" x14ac:dyDescent="0.25">
      <c r="A326" s="582" t="s">
        <v>2704</v>
      </c>
      <c r="B326" s="588" t="s">
        <v>2705</v>
      </c>
      <c r="C326" s="585" t="s">
        <v>93</v>
      </c>
      <c r="D326" s="591" t="s">
        <v>2706</v>
      </c>
      <c r="E326" s="591">
        <v>177</v>
      </c>
      <c r="F326" s="640">
        <v>6</v>
      </c>
      <c r="G326" s="586" t="s">
        <v>1071</v>
      </c>
    </row>
    <row r="327" spans="1:7" ht="45.75" thickBot="1" x14ac:dyDescent="0.25">
      <c r="A327" s="582" t="s">
        <v>2707</v>
      </c>
      <c r="B327" s="584" t="s">
        <v>2708</v>
      </c>
      <c r="C327" s="601" t="s">
        <v>93</v>
      </c>
      <c r="D327" s="586" t="s">
        <v>1931</v>
      </c>
      <c r="E327" s="586">
        <v>100</v>
      </c>
      <c r="F327" s="609">
        <v>5</v>
      </c>
      <c r="G327" s="586" t="s">
        <v>1071</v>
      </c>
    </row>
    <row r="328" spans="1:7" ht="60.75" thickBot="1" x14ac:dyDescent="0.25">
      <c r="A328" s="582" t="s">
        <v>2709</v>
      </c>
      <c r="B328" s="584" t="s">
        <v>2710</v>
      </c>
      <c r="C328" s="585" t="s">
        <v>93</v>
      </c>
      <c r="D328" s="586" t="s">
        <v>2178</v>
      </c>
      <c r="E328" s="594">
        <v>50</v>
      </c>
      <c r="F328" s="639">
        <v>5</v>
      </c>
      <c r="G328" s="586" t="s">
        <v>1071</v>
      </c>
    </row>
    <row r="329" spans="1:7" ht="75.75" thickBot="1" x14ac:dyDescent="0.25">
      <c r="A329" s="582" t="s">
        <v>2711</v>
      </c>
      <c r="B329" s="588" t="s">
        <v>2712</v>
      </c>
      <c r="C329" s="585" t="s">
        <v>93</v>
      </c>
      <c r="D329" s="591" t="s">
        <v>1931</v>
      </c>
      <c r="E329" s="591">
        <v>25</v>
      </c>
      <c r="F329" s="640">
        <v>1</v>
      </c>
      <c r="G329" s="586"/>
    </row>
    <row r="330" spans="1:7" ht="45.75" thickBot="1" x14ac:dyDescent="0.25">
      <c r="A330" s="582" t="s">
        <v>2713</v>
      </c>
      <c r="B330" s="588" t="s">
        <v>2714</v>
      </c>
      <c r="C330" s="594" t="s">
        <v>93</v>
      </c>
      <c r="D330" s="612" t="s">
        <v>1931</v>
      </c>
      <c r="E330" s="612">
        <v>1000</v>
      </c>
      <c r="F330" s="640">
        <v>2</v>
      </c>
      <c r="G330" s="586" t="s">
        <v>1071</v>
      </c>
    </row>
    <row r="331" spans="1:7" ht="60.75" thickBot="1" x14ac:dyDescent="0.25">
      <c r="A331" s="582" t="s">
        <v>2715</v>
      </c>
      <c r="B331" s="584" t="s">
        <v>2716</v>
      </c>
      <c r="C331" s="601" t="s">
        <v>94</v>
      </c>
      <c r="D331" s="586" t="s">
        <v>1931</v>
      </c>
      <c r="E331" s="586">
        <v>100</v>
      </c>
      <c r="F331" s="609">
        <v>1</v>
      </c>
      <c r="G331" s="586" t="s">
        <v>1071</v>
      </c>
    </row>
    <row r="332" spans="1:7" ht="30.75" thickBot="1" x14ac:dyDescent="0.25">
      <c r="A332" s="582" t="s">
        <v>2717</v>
      </c>
      <c r="B332" s="584" t="s">
        <v>2718</v>
      </c>
      <c r="C332" s="585" t="s">
        <v>93</v>
      </c>
      <c r="D332" s="594" t="s">
        <v>2719</v>
      </c>
      <c r="E332" s="594">
        <v>50</v>
      </c>
      <c r="F332" s="639">
        <v>6</v>
      </c>
      <c r="G332" s="586" t="s">
        <v>1071</v>
      </c>
    </row>
    <row r="333" spans="1:7" ht="45.75" thickBot="1" x14ac:dyDescent="0.25">
      <c r="A333" s="582" t="s">
        <v>2720</v>
      </c>
      <c r="B333" s="584" t="s">
        <v>2721</v>
      </c>
      <c r="C333" s="593" t="s">
        <v>93</v>
      </c>
      <c r="D333" s="587" t="s">
        <v>2722</v>
      </c>
      <c r="E333" s="587">
        <v>150</v>
      </c>
      <c r="F333" s="609">
        <v>7</v>
      </c>
      <c r="G333" s="586" t="s">
        <v>1071</v>
      </c>
    </row>
    <row r="334" spans="1:7" ht="90.75" thickBot="1" x14ac:dyDescent="0.25">
      <c r="A334" s="582" t="s">
        <v>2723</v>
      </c>
      <c r="B334" s="584" t="s">
        <v>2724</v>
      </c>
      <c r="C334" s="593" t="s">
        <v>94</v>
      </c>
      <c r="D334" s="586" t="s">
        <v>1931</v>
      </c>
      <c r="E334" s="586">
        <v>150</v>
      </c>
      <c r="F334" s="609">
        <v>5</v>
      </c>
      <c r="G334" s="586" t="s">
        <v>1071</v>
      </c>
    </row>
    <row r="335" spans="1:7" ht="30.75" thickBot="1" x14ac:dyDescent="0.25">
      <c r="A335" s="582" t="s">
        <v>2725</v>
      </c>
      <c r="B335" s="588" t="s">
        <v>2726</v>
      </c>
      <c r="C335" s="585" t="s">
        <v>93</v>
      </c>
      <c r="D335" s="591" t="s">
        <v>1931</v>
      </c>
      <c r="E335" s="610">
        <v>25</v>
      </c>
      <c r="F335" s="638">
        <v>2</v>
      </c>
      <c r="G335" s="586" t="s">
        <v>1071</v>
      </c>
    </row>
    <row r="336" spans="1:7" ht="30.75" thickBot="1" x14ac:dyDescent="0.25">
      <c r="A336" s="582" t="s">
        <v>2727</v>
      </c>
      <c r="B336" s="588" t="s">
        <v>2728</v>
      </c>
      <c r="C336" s="594" t="s">
        <v>93</v>
      </c>
      <c r="D336" s="610" t="s">
        <v>1931</v>
      </c>
      <c r="E336" s="610">
        <v>25</v>
      </c>
      <c r="F336" s="638">
        <v>3</v>
      </c>
      <c r="G336" s="586"/>
    </row>
    <row r="337" spans="1:7" ht="30.75" thickBot="1" x14ac:dyDescent="0.25">
      <c r="A337" s="582" t="s">
        <v>2729</v>
      </c>
      <c r="B337" s="588" t="s">
        <v>2730</v>
      </c>
      <c r="C337" s="594" t="s">
        <v>93</v>
      </c>
      <c r="D337" s="610" t="s">
        <v>1931</v>
      </c>
      <c r="E337" s="610">
        <v>30</v>
      </c>
      <c r="F337" s="638">
        <v>3</v>
      </c>
      <c r="G337" s="586"/>
    </row>
    <row r="338" spans="1:7" ht="15.75" thickBot="1" x14ac:dyDescent="0.25">
      <c r="A338" s="582" t="s">
        <v>2731</v>
      </c>
      <c r="B338" s="588" t="s">
        <v>2732</v>
      </c>
      <c r="C338" s="594" t="s">
        <v>93</v>
      </c>
      <c r="D338" s="610" t="s">
        <v>1931</v>
      </c>
      <c r="E338" s="610">
        <v>30</v>
      </c>
      <c r="F338" s="638">
        <v>3</v>
      </c>
      <c r="G338" s="586"/>
    </row>
    <row r="339" spans="1:7" ht="30.75" thickBot="1" x14ac:dyDescent="0.25">
      <c r="A339" s="582" t="s">
        <v>2733</v>
      </c>
      <c r="B339" s="588" t="s">
        <v>2734</v>
      </c>
      <c r="C339" s="594" t="s">
        <v>93</v>
      </c>
      <c r="D339" s="610" t="s">
        <v>1931</v>
      </c>
      <c r="E339" s="610">
        <v>30</v>
      </c>
      <c r="F339" s="638">
        <v>3</v>
      </c>
      <c r="G339" s="586"/>
    </row>
    <row r="340" spans="1:7" ht="15.75" thickBot="1" x14ac:dyDescent="0.25">
      <c r="A340" s="582" t="s">
        <v>2735</v>
      </c>
      <c r="B340" s="588" t="s">
        <v>2736</v>
      </c>
      <c r="C340" s="594" t="s">
        <v>93</v>
      </c>
      <c r="D340" s="610" t="s">
        <v>1931</v>
      </c>
      <c r="E340" s="610">
        <v>35</v>
      </c>
      <c r="F340" s="638">
        <v>4</v>
      </c>
      <c r="G340" s="586"/>
    </row>
    <row r="341" spans="1:7" ht="15.75" thickBot="1" x14ac:dyDescent="0.25">
      <c r="A341" s="582" t="s">
        <v>2737</v>
      </c>
      <c r="B341" s="588" t="s">
        <v>2738</v>
      </c>
      <c r="C341" s="594" t="s">
        <v>93</v>
      </c>
      <c r="D341" s="610" t="s">
        <v>1931</v>
      </c>
      <c r="E341" s="610">
        <v>30</v>
      </c>
      <c r="F341" s="638">
        <v>3</v>
      </c>
      <c r="G341" s="586"/>
    </row>
    <row r="342" spans="1:7" ht="30.75" thickBot="1" x14ac:dyDescent="0.25">
      <c r="A342" s="582" t="s">
        <v>2739</v>
      </c>
      <c r="B342" s="588" t="s">
        <v>2740</v>
      </c>
      <c r="C342" s="594" t="s">
        <v>93</v>
      </c>
      <c r="D342" s="610" t="s">
        <v>1931</v>
      </c>
      <c r="E342" s="610">
        <v>40</v>
      </c>
      <c r="F342" s="638">
        <v>5</v>
      </c>
      <c r="G342" s="586" t="s">
        <v>1071</v>
      </c>
    </row>
    <row r="343" spans="1:7" ht="45.75" thickBot="1" x14ac:dyDescent="0.25">
      <c r="A343" s="582" t="s">
        <v>2741</v>
      </c>
      <c r="B343" s="584" t="s">
        <v>2742</v>
      </c>
      <c r="C343" s="593" t="s">
        <v>93</v>
      </c>
      <c r="D343" s="587" t="s">
        <v>2743</v>
      </c>
      <c r="E343" s="587">
        <v>150</v>
      </c>
      <c r="F343" s="609">
        <v>1</v>
      </c>
      <c r="G343" s="586" t="s">
        <v>1071</v>
      </c>
    </row>
    <row r="344" spans="1:7" ht="45.75" thickBot="1" x14ac:dyDescent="0.25">
      <c r="A344" s="582" t="s">
        <v>2744</v>
      </c>
      <c r="B344" s="584" t="s">
        <v>2745</v>
      </c>
      <c r="C344" s="585" t="s">
        <v>94</v>
      </c>
      <c r="D344" s="587" t="s">
        <v>2129</v>
      </c>
      <c r="E344" s="587">
        <v>100</v>
      </c>
      <c r="F344" s="609">
        <v>1</v>
      </c>
      <c r="G344" s="586" t="s">
        <v>1071</v>
      </c>
    </row>
    <row r="345" spans="1:7" ht="30.75" thickBot="1" x14ac:dyDescent="0.25">
      <c r="A345" s="582" t="s">
        <v>2746</v>
      </c>
      <c r="B345" s="588" t="s">
        <v>2747</v>
      </c>
      <c r="C345" s="585" t="s">
        <v>93</v>
      </c>
      <c r="D345" s="592" t="s">
        <v>1931</v>
      </c>
      <c r="E345" s="592">
        <v>350</v>
      </c>
      <c r="F345" s="638">
        <v>2</v>
      </c>
      <c r="G345" s="586" t="s">
        <v>1071</v>
      </c>
    </row>
    <row r="346" spans="1:7" ht="45.75" thickBot="1" x14ac:dyDescent="0.25">
      <c r="A346" s="582" t="s">
        <v>2748</v>
      </c>
      <c r="B346" s="584" t="s">
        <v>2749</v>
      </c>
      <c r="C346" s="593" t="s">
        <v>93</v>
      </c>
      <c r="D346" s="587" t="s">
        <v>1978</v>
      </c>
      <c r="E346" s="587">
        <v>350</v>
      </c>
      <c r="F346" s="609">
        <v>1</v>
      </c>
      <c r="G346" s="586"/>
    </row>
    <row r="347" spans="1:7" ht="45.75" thickBot="1" x14ac:dyDescent="0.25">
      <c r="A347" s="582" t="s">
        <v>2750</v>
      </c>
      <c r="B347" s="589" t="s">
        <v>2751</v>
      </c>
      <c r="C347" s="585" t="s">
        <v>93</v>
      </c>
      <c r="D347" s="590" t="s">
        <v>2752</v>
      </c>
      <c r="E347" s="590">
        <v>50</v>
      </c>
      <c r="F347" s="637">
        <v>2</v>
      </c>
      <c r="G347" s="586" t="s">
        <v>1071</v>
      </c>
    </row>
    <row r="348" spans="1:7" ht="45.75" thickBot="1" x14ac:dyDescent="0.25">
      <c r="A348" s="582" t="s">
        <v>2753</v>
      </c>
      <c r="B348" s="584" t="s">
        <v>2754</v>
      </c>
      <c r="C348" s="585" t="s">
        <v>94</v>
      </c>
      <c r="D348" s="585" t="s">
        <v>1931</v>
      </c>
      <c r="E348" s="585">
        <v>500</v>
      </c>
      <c r="F348" s="639">
        <v>6</v>
      </c>
      <c r="G348" s="586" t="s">
        <v>1071</v>
      </c>
    </row>
    <row r="349" spans="1:7" ht="60.75" thickBot="1" x14ac:dyDescent="0.25">
      <c r="A349" s="582" t="s">
        <v>2755</v>
      </c>
      <c r="B349" s="584" t="s">
        <v>2756</v>
      </c>
      <c r="C349" s="585" t="s">
        <v>93</v>
      </c>
      <c r="D349" s="587" t="s">
        <v>1931</v>
      </c>
      <c r="E349" s="587">
        <v>350</v>
      </c>
      <c r="F349" s="609">
        <v>1</v>
      </c>
      <c r="G349" s="586" t="s">
        <v>1071</v>
      </c>
    </row>
    <row r="350" spans="1:7" ht="30.75" thickBot="1" x14ac:dyDescent="0.25">
      <c r="A350" s="582" t="s">
        <v>2757</v>
      </c>
      <c r="B350" s="588" t="s">
        <v>2758</v>
      </c>
      <c r="C350" s="585" t="s">
        <v>94</v>
      </c>
      <c r="D350" s="591" t="s">
        <v>1931</v>
      </c>
      <c r="E350" s="591">
        <v>500</v>
      </c>
      <c r="F350" s="640">
        <v>1</v>
      </c>
      <c r="G350" s="586" t="s">
        <v>1071</v>
      </c>
    </row>
    <row r="351" spans="1:7" ht="45.75" thickBot="1" x14ac:dyDescent="0.25">
      <c r="A351" s="582" t="s">
        <v>2759</v>
      </c>
      <c r="B351" s="584" t="s">
        <v>2760</v>
      </c>
      <c r="C351" s="593" t="s">
        <v>94</v>
      </c>
      <c r="D351" s="585" t="s">
        <v>1931</v>
      </c>
      <c r="E351" s="585">
        <v>250</v>
      </c>
      <c r="F351" s="639">
        <v>44</v>
      </c>
      <c r="G351" s="586" t="s">
        <v>1071</v>
      </c>
    </row>
    <row r="352" spans="1:7" ht="30.75" thickBot="1" x14ac:dyDescent="0.25">
      <c r="A352" s="582" t="s">
        <v>2761</v>
      </c>
      <c r="B352" s="584" t="s">
        <v>2762</v>
      </c>
      <c r="C352" s="585" t="s">
        <v>93</v>
      </c>
      <c r="D352" s="585" t="s">
        <v>2763</v>
      </c>
      <c r="E352" s="585">
        <v>50</v>
      </c>
      <c r="F352" s="639">
        <v>2</v>
      </c>
      <c r="G352" s="586" t="s">
        <v>1071</v>
      </c>
    </row>
    <row r="353" spans="1:7" ht="45.75" thickBot="1" x14ac:dyDescent="0.25">
      <c r="A353" s="582" t="s">
        <v>2764</v>
      </c>
      <c r="B353" s="588" t="s">
        <v>2765</v>
      </c>
      <c r="C353" s="585" t="s">
        <v>94</v>
      </c>
      <c r="D353" s="591" t="s">
        <v>1931</v>
      </c>
      <c r="E353" s="591">
        <v>120</v>
      </c>
      <c r="F353" s="640">
        <v>1</v>
      </c>
      <c r="G353" s="586" t="s">
        <v>1071</v>
      </c>
    </row>
    <row r="354" spans="1:7" ht="60.75" thickBot="1" x14ac:dyDescent="0.25">
      <c r="A354" s="582" t="s">
        <v>2766</v>
      </c>
      <c r="B354" s="584" t="s">
        <v>2767</v>
      </c>
      <c r="C354" s="585" t="s">
        <v>94</v>
      </c>
      <c r="D354" s="587" t="s">
        <v>1931</v>
      </c>
      <c r="E354" s="587">
        <v>500</v>
      </c>
      <c r="F354" s="609">
        <v>20</v>
      </c>
      <c r="G354" s="586" t="s">
        <v>1071</v>
      </c>
    </row>
    <row r="355" spans="1:7" ht="90.75" thickBot="1" x14ac:dyDescent="0.25">
      <c r="A355" s="582" t="s">
        <v>2768</v>
      </c>
      <c r="B355" s="584" t="s">
        <v>2769</v>
      </c>
      <c r="C355" s="593" t="s">
        <v>93</v>
      </c>
      <c r="D355" s="585" t="s">
        <v>1931</v>
      </c>
      <c r="E355" s="585">
        <v>100</v>
      </c>
      <c r="F355" s="639">
        <v>1</v>
      </c>
      <c r="G355" s="586"/>
    </row>
    <row r="356" spans="1:7" ht="60.75" thickBot="1" x14ac:dyDescent="0.25">
      <c r="A356" s="582" t="s">
        <v>2770</v>
      </c>
      <c r="B356" s="584" t="s">
        <v>2771</v>
      </c>
      <c r="C356" s="585" t="s">
        <v>94</v>
      </c>
      <c r="D356" s="587" t="s">
        <v>2414</v>
      </c>
      <c r="E356" s="587">
        <v>1000</v>
      </c>
      <c r="F356" s="609">
        <v>200</v>
      </c>
      <c r="G356" s="586" t="s">
        <v>1071</v>
      </c>
    </row>
    <row r="357" spans="1:7" ht="45.75" thickBot="1" x14ac:dyDescent="0.25">
      <c r="A357" s="582" t="s">
        <v>2772</v>
      </c>
      <c r="B357" s="584" t="s">
        <v>2773</v>
      </c>
      <c r="C357" s="585" t="s">
        <v>94</v>
      </c>
      <c r="D357" s="587" t="s">
        <v>2120</v>
      </c>
      <c r="E357" s="587">
        <v>3</v>
      </c>
      <c r="F357" s="609">
        <v>1</v>
      </c>
      <c r="G357" s="586"/>
    </row>
    <row r="358" spans="1:7" ht="75.75" thickBot="1" x14ac:dyDescent="0.25">
      <c r="A358" s="582" t="s">
        <v>2774</v>
      </c>
      <c r="B358" s="584" t="s">
        <v>2775</v>
      </c>
      <c r="C358" s="593" t="s">
        <v>94</v>
      </c>
      <c r="D358" s="585" t="s">
        <v>2776</v>
      </c>
      <c r="E358" s="585">
        <v>40</v>
      </c>
      <c r="F358" s="639">
        <v>2</v>
      </c>
      <c r="G358" s="586" t="s">
        <v>1071</v>
      </c>
    </row>
    <row r="359" spans="1:7" ht="60.75" thickBot="1" x14ac:dyDescent="0.25">
      <c r="A359" s="582" t="s">
        <v>2777</v>
      </c>
      <c r="B359" s="584" t="s">
        <v>2778</v>
      </c>
      <c r="C359" s="585" t="s">
        <v>94</v>
      </c>
      <c r="D359" s="587" t="s">
        <v>2457</v>
      </c>
      <c r="E359" s="587">
        <v>40</v>
      </c>
      <c r="F359" s="609">
        <v>3</v>
      </c>
      <c r="G359" s="586" t="s">
        <v>1071</v>
      </c>
    </row>
    <row r="360" spans="1:7" ht="30.75" thickBot="1" x14ac:dyDescent="0.25">
      <c r="A360" s="582" t="s">
        <v>2779</v>
      </c>
      <c r="B360" s="584" t="s">
        <v>2780</v>
      </c>
      <c r="C360" s="585" t="s">
        <v>93</v>
      </c>
      <c r="D360" s="587" t="s">
        <v>1931</v>
      </c>
      <c r="E360" s="587">
        <v>50</v>
      </c>
      <c r="F360" s="609">
        <v>3</v>
      </c>
      <c r="G360" s="586" t="s">
        <v>1071</v>
      </c>
    </row>
    <row r="361" spans="1:7" ht="15.75" thickBot="1" x14ac:dyDescent="0.25">
      <c r="A361" s="582" t="s">
        <v>2781</v>
      </c>
      <c r="B361" s="584" t="s">
        <v>2782</v>
      </c>
      <c r="C361" s="585" t="s">
        <v>93</v>
      </c>
      <c r="D361" s="587" t="s">
        <v>2087</v>
      </c>
      <c r="E361" s="587">
        <v>100</v>
      </c>
      <c r="F361" s="609">
        <v>1</v>
      </c>
      <c r="G361" s="586" t="s">
        <v>1071</v>
      </c>
    </row>
    <row r="362" spans="1:7" ht="45.75" thickBot="1" x14ac:dyDescent="0.25">
      <c r="A362" s="582" t="s">
        <v>2783</v>
      </c>
      <c r="B362" s="584" t="s">
        <v>2784</v>
      </c>
      <c r="C362" s="585" t="s">
        <v>94</v>
      </c>
      <c r="D362" s="587" t="s">
        <v>2087</v>
      </c>
      <c r="E362" s="587">
        <v>200</v>
      </c>
      <c r="F362" s="609">
        <v>7</v>
      </c>
      <c r="G362" s="586" t="s">
        <v>1071</v>
      </c>
    </row>
    <row r="363" spans="1:7" ht="45.75" thickBot="1" x14ac:dyDescent="0.25">
      <c r="A363" s="582" t="s">
        <v>2785</v>
      </c>
      <c r="B363" s="588" t="s">
        <v>2786</v>
      </c>
      <c r="C363" s="585" t="s">
        <v>94</v>
      </c>
      <c r="D363" s="587" t="s">
        <v>1931</v>
      </c>
      <c r="E363" s="585">
        <v>150</v>
      </c>
      <c r="F363" s="639">
        <v>1</v>
      </c>
      <c r="G363" s="586" t="s">
        <v>1071</v>
      </c>
    </row>
    <row r="364" spans="1:7" ht="45.75" thickBot="1" x14ac:dyDescent="0.25">
      <c r="A364" s="582" t="s">
        <v>2787</v>
      </c>
      <c r="B364" s="589" t="s">
        <v>2788</v>
      </c>
      <c r="C364" s="585" t="s">
        <v>94</v>
      </c>
      <c r="D364" s="590" t="s">
        <v>1931</v>
      </c>
      <c r="E364" s="590">
        <v>300</v>
      </c>
      <c r="F364" s="637">
        <v>1</v>
      </c>
      <c r="G364" s="586" t="s">
        <v>1071</v>
      </c>
    </row>
    <row r="365" spans="1:7" x14ac:dyDescent="0.2">
      <c r="F365">
        <f>SUM(F4:F364)</f>
        <v>3850</v>
      </c>
    </row>
  </sheetData>
  <protectedRanges>
    <protectedRange sqref="A4:F400" name="Диапазон1"/>
  </protectedRanges>
  <phoneticPr fontId="5" type="noConversion"/>
  <dataValidations disablePrompts="1" count="1">
    <dataValidation type="list" allowBlank="1" showInputMessage="1" showErrorMessage="1" sqref="C4:C191">
      <formula1>конференция</formula1>
    </dataValidation>
  </dataValidations>
  <pageMargins left="0.75" right="0.75" top="1" bottom="1" header="0.5" footer="0.5"/>
  <pageSetup paperSize="9" orientation="portrait" verticalDpi="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0"/>
  <sheetViews>
    <sheetView workbookViewId="0">
      <selection activeCell="I15" sqref="I15"/>
    </sheetView>
  </sheetViews>
  <sheetFormatPr defaultRowHeight="12.75" x14ac:dyDescent="0.2"/>
  <cols>
    <col min="2" max="2" width="61.28515625" customWidth="1"/>
    <col min="3" max="4" width="20.28515625" customWidth="1"/>
    <col min="5" max="5" width="14" customWidth="1"/>
    <col min="6" max="6" width="14.140625" customWidth="1"/>
    <col min="7" max="7" width="11.85546875" customWidth="1"/>
    <col min="8" max="8" width="16.7109375" customWidth="1"/>
    <col min="9" max="9" width="16.42578125" customWidth="1"/>
  </cols>
  <sheetData>
    <row r="1" spans="1:9" ht="15" x14ac:dyDescent="0.25">
      <c r="A1" s="18" t="s">
        <v>778</v>
      </c>
      <c r="B1" s="19"/>
      <c r="C1" s="19"/>
      <c r="D1" s="19"/>
      <c r="E1" s="19"/>
      <c r="F1" s="19"/>
      <c r="G1" s="19"/>
      <c r="H1" s="19"/>
    </row>
    <row r="2" spans="1:9" ht="15.75" thickBot="1" x14ac:dyDescent="0.3">
      <c r="A2" s="19"/>
      <c r="B2" s="19"/>
      <c r="C2" s="19"/>
      <c r="D2" s="19"/>
      <c r="E2" s="19"/>
      <c r="F2" s="19"/>
      <c r="G2" s="19"/>
      <c r="H2" s="19"/>
    </row>
    <row r="3" spans="1:9" ht="75.75" thickBot="1" x14ac:dyDescent="0.25">
      <c r="A3" s="246" t="s">
        <v>236</v>
      </c>
      <c r="B3" s="396" t="s">
        <v>422</v>
      </c>
      <c r="C3" s="397" t="s">
        <v>527</v>
      </c>
      <c r="D3" s="398" t="s">
        <v>726</v>
      </c>
      <c r="E3" s="397" t="s">
        <v>707</v>
      </c>
      <c r="F3" s="397" t="s">
        <v>708</v>
      </c>
      <c r="G3" s="398" t="s">
        <v>815</v>
      </c>
      <c r="H3" s="397" t="s">
        <v>816</v>
      </c>
      <c r="I3" s="399" t="s">
        <v>817</v>
      </c>
    </row>
    <row r="4" spans="1:9" ht="15" x14ac:dyDescent="0.2">
      <c r="A4" s="400" t="s">
        <v>709</v>
      </c>
      <c r="B4" s="674" t="s">
        <v>3977</v>
      </c>
      <c r="C4" s="790" t="s">
        <v>3979</v>
      </c>
      <c r="D4" s="186" t="s">
        <v>3978</v>
      </c>
      <c r="E4" s="187" t="s">
        <v>3980</v>
      </c>
      <c r="F4" s="187" t="s">
        <v>3981</v>
      </c>
      <c r="G4" s="187">
        <v>12</v>
      </c>
      <c r="H4" s="187">
        <v>115</v>
      </c>
      <c r="I4" s="199">
        <v>35</v>
      </c>
    </row>
    <row r="5" spans="1:9" ht="15" x14ac:dyDescent="0.2">
      <c r="A5" s="400"/>
      <c r="B5" s="402"/>
      <c r="C5" s="186"/>
      <c r="D5" s="186"/>
      <c r="E5" s="187"/>
      <c r="F5" s="187"/>
      <c r="G5" s="187"/>
      <c r="H5" s="187"/>
      <c r="I5" s="199"/>
    </row>
    <row r="6" spans="1:9" ht="15" x14ac:dyDescent="0.2">
      <c r="A6" s="400"/>
      <c r="B6" s="402"/>
      <c r="C6" s="186"/>
      <c r="D6" s="186"/>
      <c r="E6" s="187"/>
      <c r="F6" s="187"/>
      <c r="G6" s="187"/>
      <c r="H6" s="187"/>
      <c r="I6" s="199"/>
    </row>
    <row r="7" spans="1:9" ht="15" x14ac:dyDescent="0.2">
      <c r="A7" s="400"/>
      <c r="B7" s="402"/>
      <c r="C7" s="186"/>
      <c r="D7" s="186"/>
      <c r="E7" s="187"/>
      <c r="F7" s="187"/>
      <c r="G7" s="187"/>
      <c r="H7" s="187"/>
      <c r="I7" s="199"/>
    </row>
    <row r="8" spans="1:9" ht="15" x14ac:dyDescent="0.2">
      <c r="A8" s="400"/>
      <c r="B8" s="402"/>
      <c r="C8" s="186"/>
      <c r="D8" s="186"/>
      <c r="E8" s="187"/>
      <c r="F8" s="187"/>
      <c r="G8" s="187"/>
      <c r="H8" s="187"/>
      <c r="I8" s="199"/>
    </row>
    <row r="9" spans="1:9" ht="15" x14ac:dyDescent="0.2">
      <c r="A9" s="400"/>
      <c r="B9" s="402"/>
      <c r="C9" s="186"/>
      <c r="D9" s="186"/>
      <c r="E9" s="187"/>
      <c r="F9" s="187"/>
      <c r="G9" s="187"/>
      <c r="H9" s="187"/>
      <c r="I9" s="199"/>
    </row>
    <row r="10" spans="1:9" ht="15.75" thickBot="1" x14ac:dyDescent="0.25">
      <c r="A10" s="401"/>
      <c r="B10" s="403"/>
      <c r="C10" s="393"/>
      <c r="D10" s="393"/>
      <c r="E10" s="394"/>
      <c r="F10" s="394"/>
      <c r="G10" s="394"/>
      <c r="H10" s="394"/>
      <c r="I10" s="395"/>
    </row>
  </sheetData>
  <protectedRanges>
    <protectedRange sqref="A5:I10" name="Диапазон1_1"/>
    <protectedRange sqref="A4 I4" name="Диапазон1_1_1"/>
    <protectedRange sqref="C4:H4" name="Диапазон1_1_1_1"/>
  </protectedRanges>
  <hyperlinks>
    <hyperlink ref="C4" r:id="rId1"/>
  </hyperlinks>
  <pageMargins left="0.7" right="0.7" top="0.75" bottom="0.75" header="0.3" footer="0.3"/>
  <pageSetup paperSize="9" orientation="portrait"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20"/>
  <sheetViews>
    <sheetView zoomScale="80" zoomScaleNormal="80" workbookViewId="0">
      <selection activeCell="F13" sqref="F13"/>
    </sheetView>
  </sheetViews>
  <sheetFormatPr defaultRowHeight="12.75" x14ac:dyDescent="0.2"/>
  <cols>
    <col min="1" max="1" width="11.140625" style="198" customWidth="1"/>
    <col min="2" max="2" width="66.7109375" customWidth="1"/>
    <col min="3" max="3" width="63.42578125" customWidth="1"/>
  </cols>
  <sheetData>
    <row r="1" spans="1:3" s="3" customFormat="1" ht="18" x14ac:dyDescent="0.25">
      <c r="A1" s="192" t="s">
        <v>420</v>
      </c>
      <c r="B1" s="19"/>
      <c r="C1" s="19"/>
    </row>
    <row r="2" spans="1:3" ht="15.75" thickBot="1" x14ac:dyDescent="0.3">
      <c r="A2" s="193"/>
      <c r="B2" s="19"/>
      <c r="C2" s="19"/>
    </row>
    <row r="3" spans="1:3" ht="20.25" customHeight="1" thickBot="1" x14ac:dyDescent="0.3">
      <c r="A3" s="249" t="s">
        <v>236</v>
      </c>
      <c r="B3" s="250" t="s">
        <v>1</v>
      </c>
      <c r="C3" s="251" t="s">
        <v>2</v>
      </c>
    </row>
    <row r="4" spans="1:3" ht="30" x14ac:dyDescent="0.25">
      <c r="A4" s="194" t="s">
        <v>302</v>
      </c>
      <c r="B4" s="152" t="s">
        <v>818</v>
      </c>
      <c r="C4" s="153">
        <v>73.5</v>
      </c>
    </row>
    <row r="5" spans="1:3" ht="30" x14ac:dyDescent="0.25">
      <c r="A5" s="195" t="s">
        <v>88</v>
      </c>
      <c r="B5" s="148" t="s">
        <v>303</v>
      </c>
      <c r="C5" s="665">
        <v>235.3</v>
      </c>
    </row>
    <row r="6" spans="1:3" ht="30" x14ac:dyDescent="0.25">
      <c r="A6" s="195" t="s">
        <v>89</v>
      </c>
      <c r="B6" s="148" t="s">
        <v>304</v>
      </c>
      <c r="C6" s="665">
        <v>317</v>
      </c>
    </row>
    <row r="7" spans="1:3" ht="36" customHeight="1" x14ac:dyDescent="0.25">
      <c r="A7" s="195" t="s">
        <v>90</v>
      </c>
      <c r="B7" s="148" t="s">
        <v>819</v>
      </c>
      <c r="C7" s="531">
        <v>87</v>
      </c>
    </row>
    <row r="8" spans="1:3" ht="45" x14ac:dyDescent="0.25">
      <c r="A8" s="195" t="s">
        <v>91</v>
      </c>
      <c r="B8" s="148" t="s">
        <v>820</v>
      </c>
      <c r="C8" s="531">
        <v>906</v>
      </c>
    </row>
    <row r="9" spans="1:3" ht="45" x14ac:dyDescent="0.25">
      <c r="A9" s="195" t="s">
        <v>101</v>
      </c>
      <c r="B9" s="148" t="s">
        <v>821</v>
      </c>
      <c r="C9" s="531">
        <v>197</v>
      </c>
    </row>
    <row r="10" spans="1:3" ht="15" x14ac:dyDescent="0.25">
      <c r="A10" s="195" t="s">
        <v>610</v>
      </c>
      <c r="B10" s="274" t="s">
        <v>780</v>
      </c>
      <c r="C10" s="531" t="s">
        <v>611</v>
      </c>
    </row>
    <row r="11" spans="1:3" ht="18" customHeight="1" x14ac:dyDescent="0.2">
      <c r="A11" s="373" t="s">
        <v>679</v>
      </c>
      <c r="B11" s="370" t="s">
        <v>856</v>
      </c>
      <c r="C11" s="541">
        <v>160</v>
      </c>
    </row>
    <row r="12" spans="1:3" ht="23.25" customHeight="1" x14ac:dyDescent="0.2">
      <c r="A12" s="195" t="s">
        <v>449</v>
      </c>
      <c r="B12" s="148" t="s">
        <v>85</v>
      </c>
      <c r="C12" s="540">
        <v>74155.199999999997</v>
      </c>
    </row>
    <row r="13" spans="1:3" ht="34.5" customHeight="1" x14ac:dyDescent="0.25">
      <c r="A13" s="195" t="s">
        <v>518</v>
      </c>
      <c r="B13" s="149" t="s">
        <v>311</v>
      </c>
      <c r="C13" s="461" t="s">
        <v>986</v>
      </c>
    </row>
    <row r="14" spans="1:3" ht="34.5" customHeight="1" x14ac:dyDescent="0.25">
      <c r="A14" s="195" t="s">
        <v>450</v>
      </c>
      <c r="B14" s="160" t="s">
        <v>519</v>
      </c>
      <c r="C14" s="156"/>
    </row>
    <row r="15" spans="1:3" ht="29.25" customHeight="1" x14ac:dyDescent="0.25">
      <c r="A15" s="195" t="s">
        <v>453</v>
      </c>
      <c r="B15" s="149" t="s">
        <v>822</v>
      </c>
      <c r="C15" s="475">
        <v>207</v>
      </c>
    </row>
    <row r="16" spans="1:3" ht="25.5" customHeight="1" x14ac:dyDescent="0.25">
      <c r="A16" s="195" t="s">
        <v>520</v>
      </c>
      <c r="B16" s="149" t="s">
        <v>521</v>
      </c>
      <c r="C16" s="475">
        <v>4152</v>
      </c>
    </row>
    <row r="17" spans="1:3" ht="243" customHeight="1" x14ac:dyDescent="0.25">
      <c r="A17" s="196" t="s">
        <v>451</v>
      </c>
      <c r="B17" s="150" t="s">
        <v>84</v>
      </c>
      <c r="C17" s="457" t="s">
        <v>862</v>
      </c>
    </row>
    <row r="18" spans="1:3" ht="276.75" customHeight="1" thickBot="1" x14ac:dyDescent="0.3">
      <c r="A18" s="197" t="s">
        <v>452</v>
      </c>
      <c r="B18" s="158" t="s">
        <v>107</v>
      </c>
      <c r="C18" s="458" t="s">
        <v>863</v>
      </c>
    </row>
    <row r="19" spans="1:3" x14ac:dyDescent="0.2">
      <c r="B19" s="9"/>
    </row>
    <row r="20" spans="1:3" x14ac:dyDescent="0.2">
      <c r="B20" s="9"/>
    </row>
  </sheetData>
  <protectedRanges>
    <protectedRange sqref="B10 C4:C10 C12:C16" name="ди94"/>
    <protectedRange sqref="C17:C18" name="ди94_1"/>
  </protectedRanges>
  <phoneticPr fontId="5" type="noConversion"/>
  <pageMargins left="0.75" right="0.75" top="1" bottom="1" header="0.5" footer="0.5"/>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7"/>
  <sheetViews>
    <sheetView topLeftCell="A151" workbookViewId="0">
      <selection activeCell="I4" sqref="I4:I167"/>
    </sheetView>
  </sheetViews>
  <sheetFormatPr defaultRowHeight="12.75" x14ac:dyDescent="0.2"/>
  <cols>
    <col min="2" max="2" width="55.28515625" customWidth="1"/>
    <col min="3" max="3" width="19.140625" customWidth="1"/>
    <col min="4" max="4" width="18.42578125" customWidth="1"/>
    <col min="5" max="5" width="16" customWidth="1"/>
    <col min="6" max="6" width="17.5703125" customWidth="1"/>
    <col min="7" max="7" width="15.42578125" customWidth="1"/>
    <col min="8" max="8" width="17.42578125" customWidth="1"/>
    <col min="9" max="9" width="18.7109375" customWidth="1"/>
  </cols>
  <sheetData>
    <row r="1" spans="1:9" ht="15" x14ac:dyDescent="0.25">
      <c r="A1" s="18" t="s">
        <v>626</v>
      </c>
    </row>
    <row r="2" spans="1:9" ht="13.5" thickBot="1" x14ac:dyDescent="0.25"/>
    <row r="3" spans="1:9" ht="90.75" thickBot="1" x14ac:dyDescent="0.3">
      <c r="A3" s="252" t="s">
        <v>236</v>
      </c>
      <c r="B3" s="253" t="s">
        <v>312</v>
      </c>
      <c r="C3" s="253" t="s">
        <v>627</v>
      </c>
      <c r="D3" s="253" t="s">
        <v>313</v>
      </c>
      <c r="E3" s="279" t="s">
        <v>823</v>
      </c>
      <c r="F3" s="445" t="s">
        <v>824</v>
      </c>
      <c r="G3" s="253" t="s">
        <v>825</v>
      </c>
      <c r="H3" s="279" t="s">
        <v>826</v>
      </c>
      <c r="I3" s="539" t="s">
        <v>858</v>
      </c>
    </row>
    <row r="4" spans="1:9" ht="45" x14ac:dyDescent="0.25">
      <c r="A4" s="558" t="s">
        <v>609</v>
      </c>
      <c r="B4" s="545" t="s">
        <v>1484</v>
      </c>
      <c r="C4" s="555" t="s">
        <v>1485</v>
      </c>
      <c r="D4" s="546">
        <v>2014</v>
      </c>
      <c r="E4" s="558">
        <v>1</v>
      </c>
      <c r="F4" s="543">
        <v>59</v>
      </c>
      <c r="G4" s="543">
        <v>7</v>
      </c>
      <c r="H4" s="446">
        <v>37</v>
      </c>
      <c r="I4" s="559"/>
    </row>
    <row r="5" spans="1:9" ht="30" x14ac:dyDescent="0.25">
      <c r="A5" s="558" t="s">
        <v>1486</v>
      </c>
      <c r="B5" s="547" t="s">
        <v>1487</v>
      </c>
      <c r="C5" s="555" t="s">
        <v>1488</v>
      </c>
      <c r="D5" s="548">
        <v>2013</v>
      </c>
      <c r="E5" s="558"/>
      <c r="F5" s="543">
        <v>5</v>
      </c>
      <c r="G5" s="543">
        <v>1</v>
      </c>
      <c r="H5" s="446">
        <v>1</v>
      </c>
      <c r="I5" s="559"/>
    </row>
    <row r="6" spans="1:9" ht="30" x14ac:dyDescent="0.25">
      <c r="A6" s="558" t="s">
        <v>1489</v>
      </c>
      <c r="B6" s="545" t="s">
        <v>1490</v>
      </c>
      <c r="C6" s="555" t="s">
        <v>1491</v>
      </c>
      <c r="D6" s="546">
        <v>2014</v>
      </c>
      <c r="E6" s="558"/>
      <c r="F6" s="543"/>
      <c r="G6" s="543"/>
      <c r="H6" s="446"/>
      <c r="I6" s="559"/>
    </row>
    <row r="7" spans="1:9" ht="15" x14ac:dyDescent="0.25">
      <c r="A7" s="558" t="s">
        <v>1492</v>
      </c>
      <c r="B7" s="545" t="s">
        <v>1493</v>
      </c>
      <c r="C7" s="556" t="s">
        <v>1494</v>
      </c>
      <c r="D7" s="548">
        <v>2014</v>
      </c>
      <c r="E7" s="558"/>
      <c r="F7" s="543"/>
      <c r="G7" s="543"/>
      <c r="H7" s="446"/>
      <c r="I7" s="559"/>
    </row>
    <row r="8" spans="1:9" ht="45" x14ac:dyDescent="0.25">
      <c r="A8" s="558" t="s">
        <v>1495</v>
      </c>
      <c r="B8" s="545" t="s">
        <v>1496</v>
      </c>
      <c r="C8" s="555" t="s">
        <v>1485</v>
      </c>
      <c r="D8" s="546" t="s">
        <v>1497</v>
      </c>
      <c r="E8" s="558"/>
      <c r="F8" s="543"/>
      <c r="G8" s="543"/>
      <c r="H8" s="446">
        <v>5</v>
      </c>
      <c r="I8" s="559"/>
    </row>
    <row r="9" spans="1:9" ht="30" x14ac:dyDescent="0.25">
      <c r="A9" s="558" t="s">
        <v>1498</v>
      </c>
      <c r="B9" s="545" t="s">
        <v>1499</v>
      </c>
      <c r="C9" s="555" t="s">
        <v>1491</v>
      </c>
      <c r="D9" s="546">
        <v>2014</v>
      </c>
      <c r="E9" s="558">
        <v>10</v>
      </c>
      <c r="F9" s="543"/>
      <c r="G9" s="543"/>
      <c r="H9" s="446">
        <v>8</v>
      </c>
      <c r="I9" s="559"/>
    </row>
    <row r="10" spans="1:9" ht="30" x14ac:dyDescent="0.25">
      <c r="A10" s="558" t="s">
        <v>1500</v>
      </c>
      <c r="B10" s="545" t="s">
        <v>1501</v>
      </c>
      <c r="C10" s="555" t="s">
        <v>1491</v>
      </c>
      <c r="D10" s="546">
        <v>2014</v>
      </c>
      <c r="E10" s="558"/>
      <c r="F10" s="543"/>
      <c r="G10" s="543"/>
      <c r="H10" s="446">
        <v>3</v>
      </c>
      <c r="I10" s="559"/>
    </row>
    <row r="11" spans="1:9" ht="45" x14ac:dyDescent="0.25">
      <c r="A11" s="558" t="s">
        <v>1502</v>
      </c>
      <c r="B11" s="545" t="s">
        <v>1503</v>
      </c>
      <c r="C11" s="555" t="s">
        <v>1485</v>
      </c>
      <c r="D11" s="546" t="s">
        <v>1504</v>
      </c>
      <c r="E11" s="558">
        <v>9</v>
      </c>
      <c r="F11" s="543">
        <v>1</v>
      </c>
      <c r="G11" s="543">
        <v>1</v>
      </c>
      <c r="H11" s="446">
        <v>1</v>
      </c>
      <c r="I11" s="559"/>
    </row>
    <row r="12" spans="1:9" ht="30" x14ac:dyDescent="0.25">
      <c r="A12" s="558" t="s">
        <v>1505</v>
      </c>
      <c r="B12" s="545" t="s">
        <v>1506</v>
      </c>
      <c r="C12" s="555" t="s">
        <v>1491</v>
      </c>
      <c r="D12" s="546">
        <v>2014</v>
      </c>
      <c r="E12" s="558"/>
      <c r="F12" s="543"/>
      <c r="G12" s="543"/>
      <c r="H12" s="446">
        <v>4</v>
      </c>
      <c r="I12" s="559"/>
    </row>
    <row r="13" spans="1:9" ht="30" x14ac:dyDescent="0.25">
      <c r="A13" s="558" t="s">
        <v>1507</v>
      </c>
      <c r="B13" s="545" t="s">
        <v>1508</v>
      </c>
      <c r="C13" s="555" t="s">
        <v>1488</v>
      </c>
      <c r="D13" s="548">
        <v>2019</v>
      </c>
      <c r="E13" s="543">
        <v>4</v>
      </c>
      <c r="F13" s="543">
        <v>5</v>
      </c>
      <c r="G13" s="543"/>
      <c r="H13" s="446"/>
      <c r="I13" s="543"/>
    </row>
    <row r="14" spans="1:9" ht="15" x14ac:dyDescent="0.25">
      <c r="A14" s="558" t="s">
        <v>1509</v>
      </c>
      <c r="B14" s="545" t="s">
        <v>1510</v>
      </c>
      <c r="C14" s="556" t="s">
        <v>1494</v>
      </c>
      <c r="D14" s="548">
        <v>2014</v>
      </c>
      <c r="E14" s="543"/>
      <c r="F14" s="543"/>
      <c r="G14" s="543"/>
      <c r="H14" s="446"/>
      <c r="I14" s="543"/>
    </row>
    <row r="15" spans="1:9" ht="15" x14ac:dyDescent="0.25">
      <c r="A15" s="558" t="s">
        <v>1511</v>
      </c>
      <c r="B15" s="545" t="s">
        <v>1512</v>
      </c>
      <c r="C15" s="556" t="s">
        <v>1494</v>
      </c>
      <c r="D15" s="548">
        <v>2014</v>
      </c>
      <c r="E15" s="543"/>
      <c r="F15" s="543"/>
      <c r="G15" s="543"/>
      <c r="H15" s="446"/>
      <c r="I15" s="543"/>
    </row>
    <row r="16" spans="1:9" ht="15" x14ac:dyDescent="0.25">
      <c r="A16" s="558" t="s">
        <v>1513</v>
      </c>
      <c r="B16" s="545" t="s">
        <v>1514</v>
      </c>
      <c r="C16" s="556" t="s">
        <v>1494</v>
      </c>
      <c r="D16" s="548">
        <v>2014</v>
      </c>
      <c r="E16" s="543"/>
      <c r="F16" s="543"/>
      <c r="G16" s="543"/>
      <c r="H16" s="446"/>
      <c r="I16" s="543"/>
    </row>
    <row r="17" spans="1:9" ht="15" x14ac:dyDescent="0.25">
      <c r="A17" s="558" t="s">
        <v>1515</v>
      </c>
      <c r="B17" s="545" t="s">
        <v>1516</v>
      </c>
      <c r="C17" s="556" t="s">
        <v>1494</v>
      </c>
      <c r="D17" s="548">
        <v>2015</v>
      </c>
      <c r="E17" s="543"/>
      <c r="F17" s="543"/>
      <c r="G17" s="543"/>
      <c r="H17" s="446"/>
      <c r="I17" s="543"/>
    </row>
    <row r="18" spans="1:9" ht="15" x14ac:dyDescent="0.25">
      <c r="A18" s="558" t="s">
        <v>1517</v>
      </c>
      <c r="B18" s="545" t="s">
        <v>1518</v>
      </c>
      <c r="C18" s="556" t="s">
        <v>1494</v>
      </c>
      <c r="D18" s="548">
        <v>2015</v>
      </c>
      <c r="E18" s="543"/>
      <c r="F18" s="543"/>
      <c r="G18" s="543"/>
      <c r="H18" s="446"/>
      <c r="I18" s="543"/>
    </row>
    <row r="19" spans="1:9" ht="15" x14ac:dyDescent="0.25">
      <c r="A19" s="558" t="s">
        <v>1519</v>
      </c>
      <c r="B19" s="545" t="s">
        <v>1520</v>
      </c>
      <c r="C19" s="556" t="s">
        <v>1494</v>
      </c>
      <c r="D19" s="548">
        <v>2015</v>
      </c>
      <c r="E19" s="543"/>
      <c r="F19" s="543"/>
      <c r="G19" s="543"/>
      <c r="H19" s="446"/>
      <c r="I19" s="543"/>
    </row>
    <row r="20" spans="1:9" ht="15" x14ac:dyDescent="0.25">
      <c r="A20" s="558" t="s">
        <v>1521</v>
      </c>
      <c r="B20" s="545" t="s">
        <v>1522</v>
      </c>
      <c r="C20" s="556" t="s">
        <v>1494</v>
      </c>
      <c r="D20" s="548">
        <v>2015</v>
      </c>
      <c r="E20" s="543"/>
      <c r="F20" s="543"/>
      <c r="G20" s="543"/>
      <c r="H20" s="446"/>
      <c r="I20" s="543"/>
    </row>
    <row r="21" spans="1:9" ht="15" x14ac:dyDescent="0.25">
      <c r="A21" s="558" t="s">
        <v>1523</v>
      </c>
      <c r="B21" s="545" t="s">
        <v>1524</v>
      </c>
      <c r="C21" s="556" t="s">
        <v>1494</v>
      </c>
      <c r="D21" s="548">
        <v>2015</v>
      </c>
      <c r="E21" s="543"/>
      <c r="F21" s="543"/>
      <c r="G21" s="543"/>
      <c r="H21" s="446"/>
      <c r="I21" s="543"/>
    </row>
    <row r="22" spans="1:9" ht="30" x14ac:dyDescent="0.25">
      <c r="A22" s="558" t="s">
        <v>1525</v>
      </c>
      <c r="B22" s="545" t="s">
        <v>1526</v>
      </c>
      <c r="C22" s="555" t="s">
        <v>1491</v>
      </c>
      <c r="D22" s="546">
        <v>2015</v>
      </c>
      <c r="E22" s="543"/>
      <c r="F22" s="543"/>
      <c r="G22" s="543"/>
      <c r="H22" s="446">
        <v>4</v>
      </c>
      <c r="I22" s="543"/>
    </row>
    <row r="23" spans="1:9" ht="15" x14ac:dyDescent="0.25">
      <c r="A23" s="558" t="s">
        <v>1527</v>
      </c>
      <c r="B23" s="545" t="s">
        <v>1528</v>
      </c>
      <c r="C23" s="556" t="s">
        <v>1494</v>
      </c>
      <c r="D23" s="548">
        <v>2015</v>
      </c>
      <c r="E23" s="543"/>
      <c r="F23" s="543"/>
      <c r="G23" s="543"/>
      <c r="H23" s="446"/>
      <c r="I23" s="543"/>
    </row>
    <row r="24" spans="1:9" ht="15" x14ac:dyDescent="0.25">
      <c r="A24" s="558" t="s">
        <v>1529</v>
      </c>
      <c r="B24" s="545" t="s">
        <v>1530</v>
      </c>
      <c r="C24" s="556" t="s">
        <v>1494</v>
      </c>
      <c r="D24" s="548">
        <v>2015</v>
      </c>
      <c r="E24" s="543"/>
      <c r="F24" s="543"/>
      <c r="G24" s="543"/>
      <c r="H24" s="446"/>
      <c r="I24" s="543"/>
    </row>
    <row r="25" spans="1:9" ht="30" x14ac:dyDescent="0.25">
      <c r="A25" s="558" t="s">
        <v>1531</v>
      </c>
      <c r="B25" s="545" t="s">
        <v>1532</v>
      </c>
      <c r="C25" s="555" t="s">
        <v>1491</v>
      </c>
      <c r="D25" s="546">
        <v>2014</v>
      </c>
      <c r="E25" s="543"/>
      <c r="F25" s="543"/>
      <c r="G25" s="543"/>
      <c r="H25" s="446">
        <v>2</v>
      </c>
      <c r="I25" s="543"/>
    </row>
    <row r="26" spans="1:9" ht="15" x14ac:dyDescent="0.25">
      <c r="A26" s="558" t="s">
        <v>1533</v>
      </c>
      <c r="B26" s="545" t="s">
        <v>1534</v>
      </c>
      <c r="C26" s="556" t="s">
        <v>1494</v>
      </c>
      <c r="D26" s="548">
        <v>2015</v>
      </c>
      <c r="E26" s="543"/>
      <c r="F26" s="543"/>
      <c r="G26" s="543"/>
      <c r="H26" s="446"/>
      <c r="I26" s="543"/>
    </row>
    <row r="27" spans="1:9" ht="15" x14ac:dyDescent="0.25">
      <c r="A27" s="558" t="s">
        <v>1535</v>
      </c>
      <c r="B27" s="545" t="s">
        <v>1536</v>
      </c>
      <c r="C27" s="556" t="s">
        <v>1494</v>
      </c>
      <c r="D27" s="548">
        <v>2015</v>
      </c>
      <c r="E27" s="543"/>
      <c r="F27" s="543"/>
      <c r="G27" s="543"/>
      <c r="H27" s="446"/>
      <c r="I27" s="543"/>
    </row>
    <row r="28" spans="1:9" ht="15" x14ac:dyDescent="0.25">
      <c r="A28" s="558" t="s">
        <v>1537</v>
      </c>
      <c r="B28" s="545" t="s">
        <v>1538</v>
      </c>
      <c r="C28" s="556" t="s">
        <v>1494</v>
      </c>
      <c r="D28" s="548">
        <v>2015</v>
      </c>
      <c r="E28" s="543"/>
      <c r="F28" s="543"/>
      <c r="G28" s="543"/>
      <c r="H28" s="446"/>
      <c r="I28" s="543"/>
    </row>
    <row r="29" spans="1:9" ht="15" x14ac:dyDescent="0.25">
      <c r="A29" s="558" t="s">
        <v>1539</v>
      </c>
      <c r="B29" s="545" t="s">
        <v>1540</v>
      </c>
      <c r="C29" s="556" t="s">
        <v>1494</v>
      </c>
      <c r="D29" s="548">
        <v>2015</v>
      </c>
      <c r="E29" s="543"/>
      <c r="F29" s="543"/>
      <c r="G29" s="543"/>
      <c r="H29" s="446"/>
      <c r="I29" s="543"/>
    </row>
    <row r="30" spans="1:9" ht="45" x14ac:dyDescent="0.25">
      <c r="A30" s="558" t="s">
        <v>1541</v>
      </c>
      <c r="B30" s="545" t="s">
        <v>1542</v>
      </c>
      <c r="C30" s="555" t="s">
        <v>1485</v>
      </c>
      <c r="D30" s="546" t="s">
        <v>1543</v>
      </c>
      <c r="E30" s="562" t="s">
        <v>1544</v>
      </c>
      <c r="F30" s="543">
        <v>10</v>
      </c>
      <c r="G30" s="543">
        <v>3</v>
      </c>
      <c r="H30" s="446">
        <v>3</v>
      </c>
      <c r="I30" s="543"/>
    </row>
    <row r="31" spans="1:9" ht="30" x14ac:dyDescent="0.25">
      <c r="A31" s="558" t="s">
        <v>1545</v>
      </c>
      <c r="B31" s="549" t="s">
        <v>1546</v>
      </c>
      <c r="C31" s="555" t="s">
        <v>1488</v>
      </c>
      <c r="D31" s="548">
        <v>2014</v>
      </c>
      <c r="E31" s="543">
        <v>1</v>
      </c>
      <c r="F31" s="543">
        <v>2</v>
      </c>
      <c r="G31" s="543"/>
      <c r="H31" s="446"/>
      <c r="I31" s="543"/>
    </row>
    <row r="32" spans="1:9" ht="30" x14ac:dyDescent="0.25">
      <c r="A32" s="558" t="s">
        <v>1547</v>
      </c>
      <c r="B32" s="549" t="s">
        <v>1548</v>
      </c>
      <c r="C32" s="556" t="s">
        <v>1494</v>
      </c>
      <c r="D32" s="548">
        <v>2016</v>
      </c>
      <c r="E32" s="543"/>
      <c r="F32" s="543"/>
      <c r="G32" s="543"/>
      <c r="H32" s="446"/>
      <c r="I32" s="543"/>
    </row>
    <row r="33" spans="1:9" ht="30" x14ac:dyDescent="0.25">
      <c r="A33" s="558" t="s">
        <v>1549</v>
      </c>
      <c r="B33" s="549" t="s">
        <v>1550</v>
      </c>
      <c r="C33" s="556" t="s">
        <v>1494</v>
      </c>
      <c r="D33" s="548">
        <v>2016</v>
      </c>
      <c r="E33" s="543"/>
      <c r="F33" s="543"/>
      <c r="G33" s="543"/>
      <c r="H33" s="446"/>
      <c r="I33" s="543"/>
    </row>
    <row r="34" spans="1:9" ht="15" x14ac:dyDescent="0.25">
      <c r="A34" s="558" t="s">
        <v>1551</v>
      </c>
      <c r="B34" s="545" t="s">
        <v>1552</v>
      </c>
      <c r="C34" s="556" t="s">
        <v>1494</v>
      </c>
      <c r="D34" s="548">
        <v>2016</v>
      </c>
      <c r="E34" s="543"/>
      <c r="F34" s="543"/>
      <c r="G34" s="543"/>
      <c r="H34" s="446"/>
      <c r="I34" s="543"/>
    </row>
    <row r="35" spans="1:9" ht="30" x14ac:dyDescent="0.25">
      <c r="A35" s="558" t="s">
        <v>1553</v>
      </c>
      <c r="B35" s="549" t="s">
        <v>1554</v>
      </c>
      <c r="C35" s="556" t="s">
        <v>1494</v>
      </c>
      <c r="D35" s="548">
        <v>2016</v>
      </c>
      <c r="E35" s="543"/>
      <c r="F35" s="543"/>
      <c r="G35" s="543"/>
      <c r="H35" s="446"/>
      <c r="I35" s="543"/>
    </row>
    <row r="36" spans="1:9" ht="30" x14ac:dyDescent="0.25">
      <c r="A36" s="558" t="s">
        <v>1555</v>
      </c>
      <c r="B36" s="545" t="s">
        <v>1556</v>
      </c>
      <c r="C36" s="555" t="s">
        <v>1491</v>
      </c>
      <c r="D36" s="546">
        <v>2016</v>
      </c>
      <c r="E36" s="543">
        <v>22</v>
      </c>
      <c r="F36" s="543"/>
      <c r="G36" s="543"/>
      <c r="H36" s="446">
        <v>37</v>
      </c>
      <c r="I36" s="543"/>
    </row>
    <row r="37" spans="1:9" ht="15" x14ac:dyDescent="0.25">
      <c r="A37" s="558" t="s">
        <v>1557</v>
      </c>
      <c r="B37" s="545" t="s">
        <v>1558</v>
      </c>
      <c r="C37" s="556" t="s">
        <v>1494</v>
      </c>
      <c r="D37" s="548">
        <v>2016</v>
      </c>
      <c r="E37" s="543"/>
      <c r="F37" s="543"/>
      <c r="G37" s="543"/>
      <c r="H37" s="446"/>
      <c r="I37" s="543"/>
    </row>
    <row r="38" spans="1:9" ht="30" x14ac:dyDescent="0.25">
      <c r="A38" s="558" t="s">
        <v>1559</v>
      </c>
      <c r="B38" s="545" t="s">
        <v>1560</v>
      </c>
      <c r="C38" s="555" t="s">
        <v>1488</v>
      </c>
      <c r="D38" s="548">
        <v>2016</v>
      </c>
      <c r="E38" s="543"/>
      <c r="F38" s="543">
        <v>18</v>
      </c>
      <c r="G38" s="543">
        <v>11</v>
      </c>
      <c r="H38" s="446">
        <v>15</v>
      </c>
      <c r="I38" s="543"/>
    </row>
    <row r="39" spans="1:9" ht="15" x14ac:dyDescent="0.25">
      <c r="A39" s="558" t="s">
        <v>1561</v>
      </c>
      <c r="B39" s="545" t="s">
        <v>1562</v>
      </c>
      <c r="C39" s="556" t="s">
        <v>1494</v>
      </c>
      <c r="D39" s="548">
        <v>2016</v>
      </c>
      <c r="E39" s="543"/>
      <c r="F39" s="543"/>
      <c r="G39" s="543"/>
      <c r="H39" s="446"/>
      <c r="I39" s="543"/>
    </row>
    <row r="40" spans="1:9" ht="15" x14ac:dyDescent="0.25">
      <c r="A40" s="558" t="s">
        <v>1563</v>
      </c>
      <c r="B40" s="545" t="s">
        <v>1564</v>
      </c>
      <c r="C40" s="556" t="s">
        <v>1494</v>
      </c>
      <c r="D40" s="548">
        <v>2016</v>
      </c>
      <c r="E40" s="543"/>
      <c r="F40" s="543"/>
      <c r="G40" s="543"/>
      <c r="H40" s="446"/>
      <c r="I40" s="543"/>
    </row>
    <row r="41" spans="1:9" ht="15" x14ac:dyDescent="0.25">
      <c r="A41" s="558" t="s">
        <v>1565</v>
      </c>
      <c r="B41" s="545" t="s">
        <v>1566</v>
      </c>
      <c r="C41" s="556" t="s">
        <v>1494</v>
      </c>
      <c r="D41" s="548">
        <v>2016</v>
      </c>
      <c r="E41" s="543"/>
      <c r="F41" s="543"/>
      <c r="G41" s="543"/>
      <c r="H41" s="446"/>
      <c r="I41" s="543"/>
    </row>
    <row r="42" spans="1:9" ht="15" x14ac:dyDescent="0.25">
      <c r="A42" s="558" t="s">
        <v>1567</v>
      </c>
      <c r="B42" s="545" t="s">
        <v>1568</v>
      </c>
      <c r="C42" s="556" t="s">
        <v>1494</v>
      </c>
      <c r="D42" s="548">
        <v>2017</v>
      </c>
      <c r="E42" s="543">
        <v>3</v>
      </c>
      <c r="F42" s="543"/>
      <c r="G42" s="543"/>
      <c r="H42" s="446"/>
      <c r="I42" s="543"/>
    </row>
    <row r="43" spans="1:9" ht="15" x14ac:dyDescent="0.25">
      <c r="A43" s="558" t="s">
        <v>1569</v>
      </c>
      <c r="B43" s="545" t="s">
        <v>1570</v>
      </c>
      <c r="C43" s="556" t="s">
        <v>1494</v>
      </c>
      <c r="D43" s="548">
        <v>2017</v>
      </c>
      <c r="E43" s="543"/>
      <c r="F43" s="543"/>
      <c r="G43" s="543"/>
      <c r="H43" s="446"/>
      <c r="I43" s="543"/>
    </row>
    <row r="44" spans="1:9" ht="30" x14ac:dyDescent="0.25">
      <c r="A44" s="558" t="s">
        <v>1571</v>
      </c>
      <c r="B44" s="549" t="s">
        <v>1572</v>
      </c>
      <c r="C44" s="555" t="s">
        <v>1488</v>
      </c>
      <c r="D44" s="548">
        <v>2017</v>
      </c>
      <c r="E44" s="543"/>
      <c r="F44" s="543">
        <v>3</v>
      </c>
      <c r="G44" s="543"/>
      <c r="H44" s="446"/>
      <c r="I44" s="543"/>
    </row>
    <row r="45" spans="1:9" ht="15" x14ac:dyDescent="0.25">
      <c r="A45" s="558" t="s">
        <v>1573</v>
      </c>
      <c r="B45" s="545" t="s">
        <v>1574</v>
      </c>
      <c r="C45" s="556" t="s">
        <v>1494</v>
      </c>
      <c r="D45" s="548">
        <v>2017</v>
      </c>
      <c r="E45" s="543"/>
      <c r="F45" s="543"/>
      <c r="G45" s="543"/>
      <c r="H45" s="446"/>
      <c r="I45" s="543"/>
    </row>
    <row r="46" spans="1:9" ht="30" x14ac:dyDescent="0.25">
      <c r="A46" s="558" t="s">
        <v>1575</v>
      </c>
      <c r="B46" s="549" t="s">
        <v>1576</v>
      </c>
      <c r="C46" s="555" t="s">
        <v>1488</v>
      </c>
      <c r="D46" s="548">
        <v>2017</v>
      </c>
      <c r="E46" s="543"/>
      <c r="F46" s="543"/>
      <c r="G46" s="543">
        <v>1</v>
      </c>
      <c r="H46" s="446">
        <v>1</v>
      </c>
      <c r="I46" s="543"/>
    </row>
    <row r="47" spans="1:9" ht="30" x14ac:dyDescent="0.25">
      <c r="A47" s="558" t="s">
        <v>1577</v>
      </c>
      <c r="B47" s="549" t="s">
        <v>1578</v>
      </c>
      <c r="C47" s="556" t="s">
        <v>1494</v>
      </c>
      <c r="D47" s="548">
        <v>2017</v>
      </c>
      <c r="E47" s="543"/>
      <c r="F47" s="543"/>
      <c r="G47" s="543"/>
      <c r="H47" s="446"/>
      <c r="I47" s="543"/>
    </row>
    <row r="48" spans="1:9" ht="30" x14ac:dyDescent="0.25">
      <c r="A48" s="558" t="s">
        <v>1579</v>
      </c>
      <c r="B48" s="545" t="s">
        <v>1580</v>
      </c>
      <c r="C48" s="555" t="s">
        <v>1488</v>
      </c>
      <c r="D48" s="548">
        <v>2017</v>
      </c>
      <c r="E48" s="543"/>
      <c r="F48" s="543">
        <v>1</v>
      </c>
      <c r="G48" s="543"/>
      <c r="H48" s="446"/>
      <c r="I48" s="543"/>
    </row>
    <row r="49" spans="1:9" ht="15" x14ac:dyDescent="0.25">
      <c r="A49" s="558" t="s">
        <v>1581</v>
      </c>
      <c r="B49" s="545" t="s">
        <v>1582</v>
      </c>
      <c r="C49" s="556" t="s">
        <v>1494</v>
      </c>
      <c r="D49" s="548">
        <v>2018</v>
      </c>
      <c r="E49" s="543"/>
      <c r="F49" s="543"/>
      <c r="G49" s="543"/>
      <c r="H49" s="446"/>
      <c r="I49" s="543"/>
    </row>
    <row r="50" spans="1:9" ht="45" x14ac:dyDescent="0.25">
      <c r="A50" s="558" t="s">
        <v>1583</v>
      </c>
      <c r="B50" s="545" t="s">
        <v>1584</v>
      </c>
      <c r="C50" s="555" t="s">
        <v>1485</v>
      </c>
      <c r="D50" s="546" t="s">
        <v>1543</v>
      </c>
      <c r="E50" s="543">
        <v>12</v>
      </c>
      <c r="F50" s="543">
        <v>23</v>
      </c>
      <c r="G50" s="543">
        <v>10</v>
      </c>
      <c r="H50" s="446">
        <v>10</v>
      </c>
      <c r="I50" s="543"/>
    </row>
    <row r="51" spans="1:9" ht="15" x14ac:dyDescent="0.25">
      <c r="A51" s="558" t="s">
        <v>1585</v>
      </c>
      <c r="B51" s="545" t="s">
        <v>1586</v>
      </c>
      <c r="C51" s="556" t="s">
        <v>1494</v>
      </c>
      <c r="D51" s="548">
        <v>2018</v>
      </c>
      <c r="E51" s="543"/>
      <c r="F51" s="543"/>
      <c r="G51" s="543"/>
      <c r="H51" s="446"/>
      <c r="I51" s="543"/>
    </row>
    <row r="52" spans="1:9" ht="45" x14ac:dyDescent="0.25">
      <c r="A52" s="558" t="s">
        <v>1587</v>
      </c>
      <c r="B52" s="545" t="s">
        <v>1588</v>
      </c>
      <c r="C52" s="555" t="s">
        <v>1485</v>
      </c>
      <c r="D52" s="546">
        <v>2018</v>
      </c>
      <c r="E52" s="543"/>
      <c r="F52" s="543">
        <v>15</v>
      </c>
      <c r="G52" s="543">
        <v>5</v>
      </c>
      <c r="H52" s="446">
        <v>5</v>
      </c>
      <c r="I52" s="543"/>
    </row>
    <row r="53" spans="1:9" ht="45" x14ac:dyDescent="0.25">
      <c r="A53" s="558" t="s">
        <v>1589</v>
      </c>
      <c r="B53" s="545" t="s">
        <v>1590</v>
      </c>
      <c r="C53" s="555" t="s">
        <v>1485</v>
      </c>
      <c r="D53" s="546">
        <v>2018</v>
      </c>
      <c r="E53" s="543"/>
      <c r="F53" s="543">
        <v>21</v>
      </c>
      <c r="G53" s="543">
        <v>2</v>
      </c>
      <c r="H53" s="446">
        <v>2</v>
      </c>
      <c r="I53" s="543"/>
    </row>
    <row r="54" spans="1:9" ht="15" x14ac:dyDescent="0.25">
      <c r="A54" s="558" t="s">
        <v>1591</v>
      </c>
      <c r="B54" s="545" t="s">
        <v>1592</v>
      </c>
      <c r="C54" s="556" t="s">
        <v>1494</v>
      </c>
      <c r="D54" s="548">
        <v>2018</v>
      </c>
      <c r="E54" s="543"/>
      <c r="F54" s="543"/>
      <c r="G54" s="543"/>
      <c r="H54" s="446"/>
      <c r="I54" s="543"/>
    </row>
    <row r="55" spans="1:9" ht="15" x14ac:dyDescent="0.25">
      <c r="A55" s="558" t="s">
        <v>1593</v>
      </c>
      <c r="B55" s="545" t="s">
        <v>1594</v>
      </c>
      <c r="C55" s="556" t="s">
        <v>1494</v>
      </c>
      <c r="D55" s="548">
        <v>2018</v>
      </c>
      <c r="E55" s="543"/>
      <c r="F55" s="543"/>
      <c r="G55" s="543"/>
      <c r="H55" s="446"/>
      <c r="I55" s="543"/>
    </row>
    <row r="56" spans="1:9" ht="15" x14ac:dyDescent="0.25">
      <c r="A56" s="558" t="s">
        <v>1595</v>
      </c>
      <c r="B56" s="545" t="s">
        <v>1596</v>
      </c>
      <c r="C56" s="556" t="s">
        <v>1494</v>
      </c>
      <c r="D56" s="548">
        <v>2018</v>
      </c>
      <c r="E56" s="543"/>
      <c r="F56" s="543"/>
      <c r="G56" s="543"/>
      <c r="H56" s="446"/>
      <c r="I56" s="543"/>
    </row>
    <row r="57" spans="1:9" ht="15" x14ac:dyDescent="0.25">
      <c r="A57" s="558" t="s">
        <v>1597</v>
      </c>
      <c r="B57" s="545" t="s">
        <v>1598</v>
      </c>
      <c r="C57" s="556" t="s">
        <v>1494</v>
      </c>
      <c r="D57" s="548">
        <v>2018</v>
      </c>
      <c r="E57" s="543"/>
      <c r="F57" s="543"/>
      <c r="G57" s="543"/>
      <c r="H57" s="446"/>
      <c r="I57" s="543"/>
    </row>
    <row r="58" spans="1:9" ht="30" x14ac:dyDescent="0.25">
      <c r="A58" s="558" t="s">
        <v>1599</v>
      </c>
      <c r="B58" s="549" t="s">
        <v>1600</v>
      </c>
      <c r="C58" s="556" t="s">
        <v>1494</v>
      </c>
      <c r="D58" s="548">
        <v>2018</v>
      </c>
      <c r="E58" s="543"/>
      <c r="F58" s="543"/>
      <c r="G58" s="543"/>
      <c r="H58" s="446"/>
      <c r="I58" s="543"/>
    </row>
    <row r="59" spans="1:9" ht="15" x14ac:dyDescent="0.25">
      <c r="A59" s="558" t="s">
        <v>1601</v>
      </c>
      <c r="B59" s="545" t="s">
        <v>1602</v>
      </c>
      <c r="C59" s="556" t="s">
        <v>1494</v>
      </c>
      <c r="D59" s="548">
        <v>2018</v>
      </c>
      <c r="E59" s="543"/>
      <c r="F59" s="543"/>
      <c r="G59" s="543"/>
      <c r="H59" s="446"/>
      <c r="I59" s="543"/>
    </row>
    <row r="60" spans="1:9" ht="30" x14ac:dyDescent="0.25">
      <c r="A60" s="558" t="s">
        <v>1603</v>
      </c>
      <c r="B60" s="545" t="s">
        <v>1604</v>
      </c>
      <c r="C60" s="555" t="s">
        <v>1488</v>
      </c>
      <c r="D60" s="548">
        <v>2018</v>
      </c>
      <c r="E60" s="543"/>
      <c r="F60" s="543">
        <v>1</v>
      </c>
      <c r="G60" s="543">
        <v>1</v>
      </c>
      <c r="H60" s="446">
        <v>8</v>
      </c>
      <c r="I60" s="543"/>
    </row>
    <row r="61" spans="1:9" ht="15" x14ac:dyDescent="0.25">
      <c r="A61" s="558" t="s">
        <v>1605</v>
      </c>
      <c r="B61" s="545" t="s">
        <v>1606</v>
      </c>
      <c r="C61" s="556" t="s">
        <v>1494</v>
      </c>
      <c r="D61" s="548">
        <v>2018</v>
      </c>
      <c r="E61" s="543"/>
      <c r="F61" s="543"/>
      <c r="G61" s="543"/>
      <c r="H61" s="446"/>
      <c r="I61" s="543"/>
    </row>
    <row r="62" spans="1:9" ht="15" x14ac:dyDescent="0.25">
      <c r="A62" s="558" t="s">
        <v>1607</v>
      </c>
      <c r="B62" s="545" t="s">
        <v>1608</v>
      </c>
      <c r="C62" s="556" t="s">
        <v>1494</v>
      </c>
      <c r="D62" s="548">
        <v>2018</v>
      </c>
      <c r="E62" s="543"/>
      <c r="F62" s="543"/>
      <c r="G62" s="543"/>
      <c r="H62" s="446"/>
      <c r="I62" s="543"/>
    </row>
    <row r="63" spans="1:9" ht="15" x14ac:dyDescent="0.25">
      <c r="A63" s="558" t="s">
        <v>1609</v>
      </c>
      <c r="B63" s="545" t="s">
        <v>1610</v>
      </c>
      <c r="C63" s="556" t="s">
        <v>1494</v>
      </c>
      <c r="D63" s="548">
        <v>2018</v>
      </c>
      <c r="E63" s="543"/>
      <c r="F63" s="543"/>
      <c r="G63" s="543"/>
      <c r="H63" s="446"/>
      <c r="I63" s="543"/>
    </row>
    <row r="64" spans="1:9" ht="15" x14ac:dyDescent="0.25">
      <c r="A64" s="558" t="s">
        <v>1611</v>
      </c>
      <c r="B64" s="545" t="s">
        <v>1612</v>
      </c>
      <c r="C64" s="556" t="s">
        <v>1494</v>
      </c>
      <c r="D64" s="548">
        <v>2018</v>
      </c>
      <c r="E64" s="543"/>
      <c r="F64" s="543"/>
      <c r="G64" s="543"/>
      <c r="H64" s="446"/>
      <c r="I64" s="543"/>
    </row>
    <row r="65" spans="1:9" ht="15" x14ac:dyDescent="0.25">
      <c r="A65" s="558" t="s">
        <v>1613</v>
      </c>
      <c r="B65" s="545" t="s">
        <v>1614</v>
      </c>
      <c r="C65" s="556" t="s">
        <v>1494</v>
      </c>
      <c r="D65" s="548">
        <v>2018</v>
      </c>
      <c r="E65" s="543"/>
      <c r="F65" s="543"/>
      <c r="G65" s="543"/>
      <c r="H65" s="446"/>
      <c r="I65" s="543"/>
    </row>
    <row r="66" spans="1:9" ht="15" x14ac:dyDescent="0.25">
      <c r="A66" s="558" t="s">
        <v>1615</v>
      </c>
      <c r="B66" s="545" t="s">
        <v>1616</v>
      </c>
      <c r="C66" s="556" t="s">
        <v>1494</v>
      </c>
      <c r="D66" s="548">
        <v>2018</v>
      </c>
      <c r="E66" s="543"/>
      <c r="F66" s="543"/>
      <c r="G66" s="543"/>
      <c r="H66" s="446"/>
      <c r="I66" s="543"/>
    </row>
    <row r="67" spans="1:9" ht="15" x14ac:dyDescent="0.25">
      <c r="A67" s="558" t="s">
        <v>1617</v>
      </c>
      <c r="B67" s="545" t="s">
        <v>1618</v>
      </c>
      <c r="C67" s="556" t="s">
        <v>1494</v>
      </c>
      <c r="D67" s="548">
        <v>2018</v>
      </c>
      <c r="E67" s="543"/>
      <c r="F67" s="543"/>
      <c r="G67" s="543"/>
      <c r="H67" s="446"/>
      <c r="I67" s="543"/>
    </row>
    <row r="68" spans="1:9" ht="30" x14ac:dyDescent="0.25">
      <c r="A68" s="558" t="s">
        <v>1619</v>
      </c>
      <c r="B68" s="545" t="s">
        <v>1620</v>
      </c>
      <c r="C68" s="555" t="s">
        <v>1491</v>
      </c>
      <c r="D68" s="546">
        <v>2018</v>
      </c>
      <c r="E68" s="543"/>
      <c r="F68" s="543"/>
      <c r="G68" s="543"/>
      <c r="H68" s="446">
        <v>8</v>
      </c>
      <c r="I68" s="543"/>
    </row>
    <row r="69" spans="1:9" ht="15" x14ac:dyDescent="0.25">
      <c r="A69" s="558" t="s">
        <v>1621</v>
      </c>
      <c r="B69" s="545" t="s">
        <v>1622</v>
      </c>
      <c r="C69" s="556" t="s">
        <v>1494</v>
      </c>
      <c r="D69" s="548">
        <v>2018</v>
      </c>
      <c r="E69" s="543"/>
      <c r="F69" s="543"/>
      <c r="G69" s="543"/>
      <c r="H69" s="446"/>
      <c r="I69" s="543"/>
    </row>
    <row r="70" spans="1:9" ht="15" x14ac:dyDescent="0.25">
      <c r="A70" s="558" t="s">
        <v>1623</v>
      </c>
      <c r="B70" s="545" t="s">
        <v>1624</v>
      </c>
      <c r="C70" s="556" t="s">
        <v>1494</v>
      </c>
      <c r="D70" s="548">
        <v>2018</v>
      </c>
      <c r="E70" s="543"/>
      <c r="F70" s="543"/>
      <c r="G70" s="543"/>
      <c r="H70" s="446"/>
      <c r="I70" s="543"/>
    </row>
    <row r="71" spans="1:9" ht="15" x14ac:dyDescent="0.25">
      <c r="A71" s="558" t="s">
        <v>1625</v>
      </c>
      <c r="B71" s="545" t="s">
        <v>1626</v>
      </c>
      <c r="C71" s="556" t="s">
        <v>1494</v>
      </c>
      <c r="D71" s="548">
        <v>2018</v>
      </c>
      <c r="E71" s="543"/>
      <c r="F71" s="543"/>
      <c r="G71" s="543"/>
      <c r="H71" s="446"/>
      <c r="I71" s="543"/>
    </row>
    <row r="72" spans="1:9" ht="15" x14ac:dyDescent="0.25">
      <c r="A72" s="558" t="s">
        <v>1627</v>
      </c>
      <c r="B72" s="545" t="s">
        <v>1628</v>
      </c>
      <c r="C72" s="556" t="s">
        <v>1494</v>
      </c>
      <c r="D72" s="548">
        <v>2018</v>
      </c>
      <c r="E72" s="543"/>
      <c r="F72" s="543"/>
      <c r="G72" s="543"/>
      <c r="H72" s="446"/>
      <c r="I72" s="543"/>
    </row>
    <row r="73" spans="1:9" ht="30" x14ac:dyDescent="0.25">
      <c r="A73" s="558" t="s">
        <v>1629</v>
      </c>
      <c r="B73" s="545" t="s">
        <v>1630</v>
      </c>
      <c r="C73" s="555" t="s">
        <v>1488</v>
      </c>
      <c r="D73" s="548" t="s">
        <v>1631</v>
      </c>
      <c r="E73" s="543"/>
      <c r="F73" s="543"/>
      <c r="G73" s="543"/>
      <c r="H73" s="446"/>
      <c r="I73" s="543"/>
    </row>
    <row r="74" spans="1:9" ht="30" x14ac:dyDescent="0.25">
      <c r="A74" s="558" t="s">
        <v>1632</v>
      </c>
      <c r="B74" s="549" t="s">
        <v>1633</v>
      </c>
      <c r="C74" s="556" t="s">
        <v>1494</v>
      </c>
      <c r="D74" s="548">
        <v>2018</v>
      </c>
      <c r="E74" s="543"/>
      <c r="F74" s="543"/>
      <c r="G74" s="543"/>
      <c r="H74" s="446"/>
      <c r="I74" s="543"/>
    </row>
    <row r="75" spans="1:9" ht="15" x14ac:dyDescent="0.25">
      <c r="A75" s="558" t="s">
        <v>1634</v>
      </c>
      <c r="B75" s="545" t="s">
        <v>1635</v>
      </c>
      <c r="C75" s="556" t="s">
        <v>1494</v>
      </c>
      <c r="D75" s="548">
        <v>2018</v>
      </c>
      <c r="E75" s="543"/>
      <c r="F75" s="543"/>
      <c r="G75" s="543"/>
      <c r="H75" s="446"/>
      <c r="I75" s="543"/>
    </row>
    <row r="76" spans="1:9" ht="30" x14ac:dyDescent="0.25">
      <c r="A76" s="558" t="s">
        <v>1636</v>
      </c>
      <c r="B76" s="545" t="s">
        <v>1637</v>
      </c>
      <c r="C76" s="555" t="s">
        <v>1491</v>
      </c>
      <c r="D76" s="546">
        <v>2018</v>
      </c>
      <c r="E76" s="543"/>
      <c r="F76" s="543"/>
      <c r="G76" s="543"/>
      <c r="H76" s="446">
        <v>5</v>
      </c>
      <c r="I76" s="543"/>
    </row>
    <row r="77" spans="1:9" ht="30" x14ac:dyDescent="0.25">
      <c r="A77" s="558" t="s">
        <v>1638</v>
      </c>
      <c r="B77" s="549" t="s">
        <v>1639</v>
      </c>
      <c r="C77" s="556" t="s">
        <v>1494</v>
      </c>
      <c r="D77" s="548">
        <v>2018</v>
      </c>
      <c r="E77" s="543"/>
      <c r="F77" s="543"/>
      <c r="G77" s="543"/>
      <c r="H77" s="446"/>
      <c r="I77" s="543"/>
    </row>
    <row r="78" spans="1:9" ht="15" x14ac:dyDescent="0.25">
      <c r="A78" s="558" t="s">
        <v>1640</v>
      </c>
      <c r="B78" s="545" t="s">
        <v>1641</v>
      </c>
      <c r="C78" s="556" t="s">
        <v>1494</v>
      </c>
      <c r="D78" s="548">
        <v>2018</v>
      </c>
      <c r="E78" s="543"/>
      <c r="F78" s="543"/>
      <c r="G78" s="543"/>
      <c r="H78" s="446"/>
      <c r="I78" s="543"/>
    </row>
    <row r="79" spans="1:9" ht="15" x14ac:dyDescent="0.25">
      <c r="A79" s="558" t="s">
        <v>1642</v>
      </c>
      <c r="B79" s="545" t="s">
        <v>1643</v>
      </c>
      <c r="C79" s="556" t="s">
        <v>1494</v>
      </c>
      <c r="D79" s="548">
        <v>2018</v>
      </c>
      <c r="E79" s="543">
        <v>2</v>
      </c>
      <c r="F79" s="543"/>
      <c r="G79" s="543"/>
      <c r="H79" s="446">
        <v>3</v>
      </c>
      <c r="I79" s="543"/>
    </row>
    <row r="80" spans="1:9" ht="45" x14ac:dyDescent="0.25">
      <c r="A80" s="558" t="s">
        <v>1644</v>
      </c>
      <c r="B80" s="545" t="s">
        <v>1645</v>
      </c>
      <c r="C80" s="555" t="s">
        <v>1485</v>
      </c>
      <c r="D80" s="546">
        <v>2018</v>
      </c>
      <c r="E80" s="543"/>
      <c r="F80" s="543">
        <v>2</v>
      </c>
      <c r="G80" s="543"/>
      <c r="H80" s="446"/>
      <c r="I80" s="543"/>
    </row>
    <row r="81" spans="1:9" ht="30" x14ac:dyDescent="0.25">
      <c r="A81" s="558" t="s">
        <v>1646</v>
      </c>
      <c r="B81" s="545" t="s">
        <v>1647</v>
      </c>
      <c r="C81" s="555" t="s">
        <v>1488</v>
      </c>
      <c r="D81" s="548">
        <v>2018</v>
      </c>
      <c r="E81" s="543"/>
      <c r="F81" s="543">
        <v>2</v>
      </c>
      <c r="G81" s="543"/>
      <c r="H81" s="446"/>
      <c r="I81" s="543"/>
    </row>
    <row r="82" spans="1:9" ht="30" x14ac:dyDescent="0.25">
      <c r="A82" s="558" t="s">
        <v>1648</v>
      </c>
      <c r="B82" s="549" t="s">
        <v>1649</v>
      </c>
      <c r="C82" s="556" t="s">
        <v>1494</v>
      </c>
      <c r="D82" s="548">
        <v>2018</v>
      </c>
      <c r="E82" s="543"/>
      <c r="F82" s="543"/>
      <c r="G82" s="543"/>
      <c r="H82" s="446"/>
      <c r="I82" s="543"/>
    </row>
    <row r="83" spans="1:9" ht="30" x14ac:dyDescent="0.25">
      <c r="A83" s="558" t="s">
        <v>1650</v>
      </c>
      <c r="B83" s="549" t="s">
        <v>1651</v>
      </c>
      <c r="C83" s="556" t="s">
        <v>1494</v>
      </c>
      <c r="D83" s="548">
        <v>2018</v>
      </c>
      <c r="E83" s="543"/>
      <c r="F83" s="543"/>
      <c r="G83" s="543"/>
      <c r="H83" s="446"/>
      <c r="I83" s="543"/>
    </row>
    <row r="84" spans="1:9" ht="30" x14ac:dyDescent="0.25">
      <c r="A84" s="558" t="s">
        <v>1652</v>
      </c>
      <c r="B84" s="545" t="s">
        <v>1653</v>
      </c>
      <c r="C84" s="555" t="s">
        <v>1491</v>
      </c>
      <c r="D84" s="546">
        <v>2017</v>
      </c>
      <c r="E84" s="543"/>
      <c r="F84" s="543"/>
      <c r="G84" s="543"/>
      <c r="H84" s="446">
        <v>16</v>
      </c>
      <c r="I84" s="543"/>
    </row>
    <row r="85" spans="1:9" ht="15" x14ac:dyDescent="0.25">
      <c r="A85" s="558" t="s">
        <v>1654</v>
      </c>
      <c r="B85" s="545" t="s">
        <v>1655</v>
      </c>
      <c r="C85" s="556" t="s">
        <v>1494</v>
      </c>
      <c r="D85" s="548">
        <v>2015</v>
      </c>
      <c r="E85" s="543"/>
      <c r="F85" s="543"/>
      <c r="G85" s="543"/>
      <c r="H85" s="446"/>
      <c r="I85" s="543"/>
    </row>
    <row r="86" spans="1:9" ht="15" x14ac:dyDescent="0.25">
      <c r="A86" s="558" t="s">
        <v>1656</v>
      </c>
      <c r="B86" s="545" t="s">
        <v>1657</v>
      </c>
      <c r="C86" s="556" t="s">
        <v>1494</v>
      </c>
      <c r="D86" s="548">
        <v>2018</v>
      </c>
      <c r="E86" s="543"/>
      <c r="F86" s="543"/>
      <c r="G86" s="543"/>
      <c r="H86" s="446"/>
      <c r="I86" s="543"/>
    </row>
    <row r="87" spans="1:9" ht="15" x14ac:dyDescent="0.25">
      <c r="A87" s="558" t="s">
        <v>1658</v>
      </c>
      <c r="B87" s="545" t="s">
        <v>1659</v>
      </c>
      <c r="C87" s="556" t="s">
        <v>1494</v>
      </c>
      <c r="D87" s="548">
        <v>2018</v>
      </c>
      <c r="E87" s="543"/>
      <c r="F87" s="543"/>
      <c r="G87" s="543"/>
      <c r="H87" s="446"/>
      <c r="I87" s="543"/>
    </row>
    <row r="88" spans="1:9" ht="15" x14ac:dyDescent="0.25">
      <c r="A88" s="558" t="s">
        <v>1660</v>
      </c>
      <c r="B88" s="545" t="s">
        <v>1661</v>
      </c>
      <c r="C88" s="556" t="s">
        <v>1494</v>
      </c>
      <c r="D88" s="548">
        <v>2018</v>
      </c>
      <c r="E88" s="543"/>
      <c r="F88" s="543"/>
      <c r="G88" s="543"/>
      <c r="H88" s="446"/>
      <c r="I88" s="543"/>
    </row>
    <row r="89" spans="1:9" ht="15" x14ac:dyDescent="0.25">
      <c r="A89" s="558" t="s">
        <v>1662</v>
      </c>
      <c r="B89" s="545" t="s">
        <v>1663</v>
      </c>
      <c r="C89" s="556" t="s">
        <v>1494</v>
      </c>
      <c r="D89" s="548">
        <v>2018</v>
      </c>
      <c r="E89" s="543"/>
      <c r="F89" s="543"/>
      <c r="G89" s="543"/>
      <c r="H89" s="446"/>
      <c r="I89" s="543"/>
    </row>
    <row r="90" spans="1:9" ht="30" x14ac:dyDescent="0.25">
      <c r="A90" s="558" t="s">
        <v>1664</v>
      </c>
      <c r="B90" s="545" t="s">
        <v>1665</v>
      </c>
      <c r="C90" s="555" t="s">
        <v>1491</v>
      </c>
      <c r="D90" s="546">
        <v>2019</v>
      </c>
      <c r="E90" s="543">
        <v>7</v>
      </c>
      <c r="F90" s="543"/>
      <c r="G90" s="543"/>
      <c r="H90" s="446">
        <v>12</v>
      </c>
      <c r="I90" s="543"/>
    </row>
    <row r="91" spans="1:9" ht="15" x14ac:dyDescent="0.25">
      <c r="A91" s="558" t="s">
        <v>1666</v>
      </c>
      <c r="B91" s="545" t="s">
        <v>1667</v>
      </c>
      <c r="C91" s="556" t="s">
        <v>1494</v>
      </c>
      <c r="D91" s="548">
        <v>2019</v>
      </c>
      <c r="E91" s="543">
        <v>1</v>
      </c>
      <c r="F91" s="543"/>
      <c r="G91" s="543"/>
      <c r="H91" s="446"/>
      <c r="I91" s="543"/>
    </row>
    <row r="92" spans="1:9" ht="15" x14ac:dyDescent="0.25">
      <c r="A92" s="558" t="s">
        <v>1668</v>
      </c>
      <c r="B92" s="545" t="s">
        <v>1514</v>
      </c>
      <c r="C92" s="556" t="s">
        <v>1494</v>
      </c>
      <c r="D92" s="548">
        <v>2019</v>
      </c>
      <c r="E92" s="543"/>
      <c r="F92" s="543"/>
      <c r="G92" s="543"/>
      <c r="H92" s="446"/>
      <c r="I92" s="543"/>
    </row>
    <row r="93" spans="1:9" ht="15" x14ac:dyDescent="0.25">
      <c r="A93" s="558" t="s">
        <v>1669</v>
      </c>
      <c r="B93" s="545" t="s">
        <v>1670</v>
      </c>
      <c r="C93" s="556" t="s">
        <v>1494</v>
      </c>
      <c r="D93" s="548">
        <v>2019</v>
      </c>
      <c r="E93" s="543"/>
      <c r="F93" s="543"/>
      <c r="G93" s="543"/>
      <c r="H93" s="446"/>
      <c r="I93" s="543"/>
    </row>
    <row r="94" spans="1:9" ht="15.75" x14ac:dyDescent="0.25">
      <c r="A94" s="558" t="s">
        <v>1671</v>
      </c>
      <c r="B94" s="550" t="s">
        <v>1672</v>
      </c>
      <c r="C94" s="556" t="s">
        <v>1494</v>
      </c>
      <c r="D94" s="548">
        <v>2019</v>
      </c>
      <c r="E94" s="543"/>
      <c r="F94" s="543"/>
      <c r="G94" s="543"/>
      <c r="H94" s="446"/>
      <c r="I94" s="543"/>
    </row>
    <row r="95" spans="1:9" ht="15.75" x14ac:dyDescent="0.25">
      <c r="A95" s="558" t="s">
        <v>1673</v>
      </c>
      <c r="B95" s="550" t="s">
        <v>1674</v>
      </c>
      <c r="C95" s="556" t="s">
        <v>1494</v>
      </c>
      <c r="D95" s="548">
        <v>2019</v>
      </c>
      <c r="E95" s="543"/>
      <c r="F95" s="543"/>
      <c r="G95" s="543"/>
      <c r="H95" s="446">
        <v>3</v>
      </c>
      <c r="I95" s="543"/>
    </row>
    <row r="96" spans="1:9" ht="15.75" x14ac:dyDescent="0.25">
      <c r="A96" s="558" t="s">
        <v>1675</v>
      </c>
      <c r="B96" s="550" t="s">
        <v>1676</v>
      </c>
      <c r="C96" s="556" t="s">
        <v>1494</v>
      </c>
      <c r="D96" s="548">
        <v>2019</v>
      </c>
      <c r="E96" s="543"/>
      <c r="F96" s="543"/>
      <c r="G96" s="543"/>
      <c r="H96" s="446">
        <v>4</v>
      </c>
      <c r="I96" s="543"/>
    </row>
    <row r="97" spans="1:9" ht="15.75" x14ac:dyDescent="0.25">
      <c r="A97" s="558" t="s">
        <v>1677</v>
      </c>
      <c r="B97" s="550" t="s">
        <v>1678</v>
      </c>
      <c r="C97" s="556" t="s">
        <v>1494</v>
      </c>
      <c r="D97" s="548">
        <v>2019</v>
      </c>
      <c r="E97" s="543"/>
      <c r="F97" s="543"/>
      <c r="G97" s="543"/>
      <c r="H97" s="446"/>
      <c r="I97" s="543"/>
    </row>
    <row r="98" spans="1:9" ht="15.75" x14ac:dyDescent="0.25">
      <c r="A98" s="558" t="s">
        <v>1679</v>
      </c>
      <c r="B98" s="550" t="s">
        <v>1680</v>
      </c>
      <c r="C98" s="556" t="s">
        <v>1494</v>
      </c>
      <c r="D98" s="548">
        <v>2019</v>
      </c>
      <c r="E98" s="543"/>
      <c r="F98" s="543"/>
      <c r="G98" s="543"/>
      <c r="H98" s="446"/>
      <c r="I98" s="543"/>
    </row>
    <row r="99" spans="1:9" ht="30" x14ac:dyDescent="0.25">
      <c r="A99" s="558" t="s">
        <v>1681</v>
      </c>
      <c r="B99" s="550" t="s">
        <v>1682</v>
      </c>
      <c r="C99" s="555" t="s">
        <v>1488</v>
      </c>
      <c r="D99" s="548" t="s">
        <v>1683</v>
      </c>
      <c r="E99" s="543"/>
      <c r="F99" s="543">
        <v>11</v>
      </c>
      <c r="G99" s="543">
        <v>4</v>
      </c>
      <c r="H99" s="446">
        <v>4</v>
      </c>
      <c r="I99" s="543"/>
    </row>
    <row r="100" spans="1:9" ht="15.75" x14ac:dyDescent="0.25">
      <c r="A100" s="558" t="s">
        <v>1684</v>
      </c>
      <c r="B100" s="550" t="s">
        <v>1685</v>
      </c>
      <c r="C100" s="556" t="s">
        <v>1494</v>
      </c>
      <c r="D100" s="548">
        <v>2019</v>
      </c>
      <c r="E100" s="543"/>
      <c r="F100" s="543"/>
      <c r="G100" s="543"/>
      <c r="H100" s="446"/>
      <c r="I100" s="543"/>
    </row>
    <row r="101" spans="1:9" ht="15.75" x14ac:dyDescent="0.25">
      <c r="A101" s="558" t="s">
        <v>1686</v>
      </c>
      <c r="B101" s="550" t="s">
        <v>1687</v>
      </c>
      <c r="C101" s="556" t="s">
        <v>1494</v>
      </c>
      <c r="D101" s="548">
        <v>2019</v>
      </c>
      <c r="E101" s="543"/>
      <c r="F101" s="543"/>
      <c r="G101" s="543"/>
      <c r="H101" s="446"/>
      <c r="I101" s="543"/>
    </row>
    <row r="102" spans="1:9" ht="47.25" x14ac:dyDescent="0.25">
      <c r="A102" s="558" t="s">
        <v>1688</v>
      </c>
      <c r="B102" s="551" t="s">
        <v>1689</v>
      </c>
      <c r="C102" s="556" t="s">
        <v>1494</v>
      </c>
      <c r="D102" s="548">
        <v>2019</v>
      </c>
      <c r="E102" s="543"/>
      <c r="F102" s="543"/>
      <c r="G102" s="543"/>
      <c r="H102" s="446"/>
      <c r="I102" s="543"/>
    </row>
    <row r="103" spans="1:9" ht="15.75" x14ac:dyDescent="0.25">
      <c r="A103" s="558" t="s">
        <v>1690</v>
      </c>
      <c r="B103" s="550" t="s">
        <v>1691</v>
      </c>
      <c r="C103" s="556" t="s">
        <v>1494</v>
      </c>
      <c r="D103" s="548">
        <v>2019</v>
      </c>
      <c r="E103" s="543"/>
      <c r="F103" s="543"/>
      <c r="G103" s="543"/>
      <c r="H103" s="446"/>
      <c r="I103" s="543"/>
    </row>
    <row r="104" spans="1:9" ht="31.5" x14ac:dyDescent="0.25">
      <c r="A104" s="558" t="s">
        <v>1692</v>
      </c>
      <c r="B104" s="551" t="s">
        <v>1693</v>
      </c>
      <c r="C104" s="556" t="s">
        <v>1494</v>
      </c>
      <c r="D104" s="546">
        <v>2019</v>
      </c>
      <c r="E104" s="543"/>
      <c r="F104" s="543"/>
      <c r="G104" s="543"/>
      <c r="H104" s="446"/>
      <c r="I104" s="543"/>
    </row>
    <row r="105" spans="1:9" ht="15.75" x14ac:dyDescent="0.25">
      <c r="A105" s="558" t="s">
        <v>1694</v>
      </c>
      <c r="B105" s="550" t="s">
        <v>1695</v>
      </c>
      <c r="C105" s="556" t="s">
        <v>1494</v>
      </c>
      <c r="D105" s="548">
        <v>2019</v>
      </c>
      <c r="E105" s="543"/>
      <c r="F105" s="543"/>
      <c r="G105" s="543"/>
      <c r="H105" s="446"/>
      <c r="I105" s="543"/>
    </row>
    <row r="106" spans="1:9" ht="15.75" x14ac:dyDescent="0.25">
      <c r="A106" s="558" t="s">
        <v>1696</v>
      </c>
      <c r="B106" s="550" t="s">
        <v>1697</v>
      </c>
      <c r="C106" s="556" t="s">
        <v>1494</v>
      </c>
      <c r="D106" s="548">
        <v>2019</v>
      </c>
      <c r="E106" s="543"/>
      <c r="F106" s="543"/>
      <c r="G106" s="543"/>
      <c r="H106" s="446"/>
      <c r="I106" s="543"/>
    </row>
    <row r="107" spans="1:9" ht="15.75" x14ac:dyDescent="0.25">
      <c r="A107" s="558" t="s">
        <v>1698</v>
      </c>
      <c r="B107" s="550" t="s">
        <v>1699</v>
      </c>
      <c r="C107" s="556" t="s">
        <v>1494</v>
      </c>
      <c r="D107" s="548">
        <v>2019</v>
      </c>
      <c r="E107" s="543"/>
      <c r="F107" s="543"/>
      <c r="G107" s="543"/>
      <c r="H107" s="446"/>
      <c r="I107" s="543"/>
    </row>
    <row r="108" spans="1:9" ht="15.75" x14ac:dyDescent="0.25">
      <c r="A108" s="558" t="s">
        <v>1700</v>
      </c>
      <c r="B108" s="550" t="s">
        <v>1701</v>
      </c>
      <c r="C108" s="556" t="s">
        <v>1494</v>
      </c>
      <c r="D108" s="548">
        <v>2019</v>
      </c>
      <c r="E108" s="543">
        <v>1</v>
      </c>
      <c r="F108" s="543"/>
      <c r="G108" s="543"/>
      <c r="H108" s="446"/>
      <c r="I108" s="543"/>
    </row>
    <row r="109" spans="1:9" ht="15.75" x14ac:dyDescent="0.25">
      <c r="A109" s="558" t="s">
        <v>1702</v>
      </c>
      <c r="B109" s="550" t="s">
        <v>1703</v>
      </c>
      <c r="C109" s="556" t="s">
        <v>1494</v>
      </c>
      <c r="D109" s="548">
        <v>2019</v>
      </c>
      <c r="E109" s="543"/>
      <c r="F109" s="543"/>
      <c r="G109" s="543"/>
      <c r="H109" s="446"/>
      <c r="I109" s="543"/>
    </row>
    <row r="110" spans="1:9" ht="45" x14ac:dyDescent="0.25">
      <c r="A110" s="558" t="s">
        <v>1704</v>
      </c>
      <c r="B110" s="550" t="s">
        <v>1705</v>
      </c>
      <c r="C110" s="555" t="s">
        <v>1485</v>
      </c>
      <c r="D110" s="546">
        <v>2019</v>
      </c>
      <c r="E110" s="543"/>
      <c r="F110" s="543">
        <v>1</v>
      </c>
      <c r="G110" s="543"/>
      <c r="H110" s="446">
        <v>2</v>
      </c>
      <c r="I110" s="543"/>
    </row>
    <row r="111" spans="1:9" ht="15.75" x14ac:dyDescent="0.25">
      <c r="A111" s="558" t="s">
        <v>1706</v>
      </c>
      <c r="B111" s="550" t="s">
        <v>1707</v>
      </c>
      <c r="C111" s="556" t="s">
        <v>1494</v>
      </c>
      <c r="D111" s="548">
        <v>2019</v>
      </c>
      <c r="E111" s="543"/>
      <c r="F111" s="543"/>
      <c r="G111" s="543"/>
      <c r="H111" s="446"/>
      <c r="I111" s="543"/>
    </row>
    <row r="112" spans="1:9" ht="15.75" x14ac:dyDescent="0.25">
      <c r="A112" s="558" t="s">
        <v>1708</v>
      </c>
      <c r="B112" s="550" t="s">
        <v>1709</v>
      </c>
      <c r="C112" s="556" t="s">
        <v>1494</v>
      </c>
      <c r="D112" s="548">
        <v>2019</v>
      </c>
      <c r="E112" s="543"/>
      <c r="F112" s="543"/>
      <c r="G112" s="543"/>
      <c r="H112" s="446"/>
      <c r="I112" s="543"/>
    </row>
    <row r="113" spans="1:9" ht="15" x14ac:dyDescent="0.25">
      <c r="A113" s="558" t="s">
        <v>1710</v>
      </c>
      <c r="B113" s="552" t="s">
        <v>1711</v>
      </c>
      <c r="C113" s="560" t="s">
        <v>1712</v>
      </c>
      <c r="D113" s="548">
        <v>2018</v>
      </c>
      <c r="E113" s="543"/>
      <c r="F113" s="543"/>
      <c r="G113" s="543"/>
      <c r="H113" s="446"/>
      <c r="I113" s="543"/>
    </row>
    <row r="114" spans="1:9" ht="15" x14ac:dyDescent="0.25">
      <c r="A114" s="558" t="s">
        <v>1713</v>
      </c>
      <c r="B114" s="552" t="s">
        <v>1714</v>
      </c>
      <c r="C114" s="560" t="s">
        <v>1712</v>
      </c>
      <c r="D114" s="548">
        <v>2018</v>
      </c>
      <c r="E114" s="543"/>
      <c r="F114" s="543">
        <v>12</v>
      </c>
      <c r="G114" s="543">
        <v>5</v>
      </c>
      <c r="H114" s="446">
        <v>5</v>
      </c>
      <c r="I114" s="543"/>
    </row>
    <row r="115" spans="1:9" ht="15" x14ac:dyDescent="0.25">
      <c r="A115" s="558" t="s">
        <v>1715</v>
      </c>
      <c r="B115" s="552" t="s">
        <v>1716</v>
      </c>
      <c r="C115" s="560" t="s">
        <v>1712</v>
      </c>
      <c r="D115" s="548">
        <v>2018</v>
      </c>
      <c r="E115" s="543"/>
      <c r="F115" s="543">
        <v>1</v>
      </c>
      <c r="G115" s="543"/>
      <c r="H115" s="446"/>
      <c r="I115" s="543"/>
    </row>
    <row r="116" spans="1:9" ht="15" x14ac:dyDescent="0.25">
      <c r="A116" s="558" t="s">
        <v>1717</v>
      </c>
      <c r="B116" s="553" t="s">
        <v>1718</v>
      </c>
      <c r="C116" s="560" t="s">
        <v>1712</v>
      </c>
      <c r="D116" s="548">
        <v>2018</v>
      </c>
      <c r="E116" s="543"/>
      <c r="F116" s="543">
        <v>7</v>
      </c>
      <c r="G116" s="543">
        <v>2</v>
      </c>
      <c r="H116" s="446">
        <v>2</v>
      </c>
      <c r="I116" s="543"/>
    </row>
    <row r="117" spans="1:9" ht="15" x14ac:dyDescent="0.25">
      <c r="A117" s="558" t="s">
        <v>1719</v>
      </c>
      <c r="B117" s="552" t="s">
        <v>1720</v>
      </c>
      <c r="C117" s="560" t="s">
        <v>1712</v>
      </c>
      <c r="D117" s="548">
        <v>2018</v>
      </c>
      <c r="E117" s="543"/>
      <c r="F117" s="543">
        <v>1</v>
      </c>
      <c r="G117" s="543">
        <v>3</v>
      </c>
      <c r="H117" s="446">
        <v>4</v>
      </c>
      <c r="I117" s="543"/>
    </row>
    <row r="118" spans="1:9" ht="30" x14ac:dyDescent="0.25">
      <c r="A118" s="558" t="s">
        <v>1721</v>
      </c>
      <c r="B118" s="552" t="s">
        <v>1722</v>
      </c>
      <c r="C118" s="561" t="s">
        <v>1723</v>
      </c>
      <c r="D118" s="546">
        <v>2018</v>
      </c>
      <c r="E118" s="543">
        <v>3</v>
      </c>
      <c r="F118" s="562" t="s">
        <v>1724</v>
      </c>
      <c r="G118" s="562" t="s">
        <v>1725</v>
      </c>
      <c r="H118" s="446">
        <v>7</v>
      </c>
      <c r="I118" s="543"/>
    </row>
    <row r="119" spans="1:9" ht="15" x14ac:dyDescent="0.25">
      <c r="A119" s="558" t="s">
        <v>1726</v>
      </c>
      <c r="B119" s="552" t="s">
        <v>1727</v>
      </c>
      <c r="C119" s="560" t="s">
        <v>1712</v>
      </c>
      <c r="D119" s="548">
        <v>2018</v>
      </c>
      <c r="E119" s="543"/>
      <c r="F119" s="543">
        <v>7</v>
      </c>
      <c r="G119" s="543">
        <v>2</v>
      </c>
      <c r="H119" s="446"/>
      <c r="I119" s="543"/>
    </row>
    <row r="120" spans="1:9" ht="30" x14ac:dyDescent="0.25">
      <c r="A120" s="558" t="s">
        <v>1728</v>
      </c>
      <c r="B120" s="552" t="s">
        <v>1729</v>
      </c>
      <c r="C120" s="561" t="s">
        <v>1723</v>
      </c>
      <c r="D120" s="546">
        <v>2018</v>
      </c>
      <c r="E120" s="543"/>
      <c r="F120" s="562" t="s">
        <v>1730</v>
      </c>
      <c r="G120" s="562" t="s">
        <v>1731</v>
      </c>
      <c r="H120" s="446">
        <v>5</v>
      </c>
      <c r="I120" s="543"/>
    </row>
    <row r="121" spans="1:9" ht="15" x14ac:dyDescent="0.25">
      <c r="A121" s="558" t="s">
        <v>1732</v>
      </c>
      <c r="B121" s="554" t="s">
        <v>1733</v>
      </c>
      <c r="C121" s="560" t="s">
        <v>1712</v>
      </c>
      <c r="D121" s="548">
        <v>2018</v>
      </c>
      <c r="E121" s="543"/>
      <c r="F121" s="543">
        <v>6</v>
      </c>
      <c r="G121" s="543">
        <v>1</v>
      </c>
      <c r="H121" s="446"/>
      <c r="I121" s="543"/>
    </row>
    <row r="122" spans="1:9" ht="15" x14ac:dyDescent="0.25">
      <c r="A122" s="558" t="s">
        <v>1734</v>
      </c>
      <c r="B122" s="552" t="s">
        <v>1735</v>
      </c>
      <c r="C122" s="560" t="s">
        <v>1712</v>
      </c>
      <c r="D122" s="548">
        <v>2018</v>
      </c>
      <c r="E122" s="543"/>
      <c r="F122" s="562">
        <v>10</v>
      </c>
      <c r="G122" s="543"/>
      <c r="H122" s="446">
        <v>4</v>
      </c>
      <c r="I122" s="543"/>
    </row>
    <row r="123" spans="1:9" ht="30" x14ac:dyDescent="0.25">
      <c r="A123" s="558" t="s">
        <v>1736</v>
      </c>
      <c r="B123" s="554" t="s">
        <v>1737</v>
      </c>
      <c r="C123" s="561" t="s">
        <v>1723</v>
      </c>
      <c r="D123" s="546">
        <v>2018</v>
      </c>
      <c r="E123" s="543"/>
      <c r="F123" s="543">
        <v>17</v>
      </c>
      <c r="G123" s="543">
        <v>4</v>
      </c>
      <c r="H123" s="446">
        <v>4</v>
      </c>
      <c r="I123" s="543"/>
    </row>
    <row r="124" spans="1:9" ht="30" x14ac:dyDescent="0.25">
      <c r="A124" s="558" t="s">
        <v>1738</v>
      </c>
      <c r="B124" s="552" t="s">
        <v>1739</v>
      </c>
      <c r="C124" s="561" t="s">
        <v>1723</v>
      </c>
      <c r="D124" s="546">
        <v>2018</v>
      </c>
      <c r="E124" s="543"/>
      <c r="F124" s="562">
        <v>6</v>
      </c>
      <c r="G124" s="543">
        <v>5</v>
      </c>
      <c r="H124" s="446">
        <v>4</v>
      </c>
      <c r="I124" s="543"/>
    </row>
    <row r="125" spans="1:9" ht="15" x14ac:dyDescent="0.25">
      <c r="A125" s="558" t="s">
        <v>1740</v>
      </c>
      <c r="B125" s="552" t="s">
        <v>1741</v>
      </c>
      <c r="C125" s="560" t="s">
        <v>1712</v>
      </c>
      <c r="D125" s="548">
        <v>2018</v>
      </c>
      <c r="E125" s="543"/>
      <c r="F125" s="543">
        <v>3</v>
      </c>
      <c r="G125" s="543"/>
      <c r="H125" s="446"/>
      <c r="I125" s="543"/>
    </row>
    <row r="126" spans="1:9" ht="15" x14ac:dyDescent="0.25">
      <c r="A126" s="558" t="s">
        <v>1742</v>
      </c>
      <c r="B126" s="554" t="s">
        <v>1743</v>
      </c>
      <c r="C126" s="560" t="s">
        <v>1712</v>
      </c>
      <c r="D126" s="548">
        <v>2018</v>
      </c>
      <c r="E126" s="543"/>
      <c r="F126" s="562">
        <v>4</v>
      </c>
      <c r="G126" s="543">
        <v>2</v>
      </c>
      <c r="H126" s="446">
        <v>2</v>
      </c>
      <c r="I126" s="543"/>
    </row>
    <row r="127" spans="1:9" ht="15" x14ac:dyDescent="0.25">
      <c r="A127" s="558" t="s">
        <v>1744</v>
      </c>
      <c r="B127" s="552" t="s">
        <v>1745</v>
      </c>
      <c r="C127" s="560" t="s">
        <v>1712</v>
      </c>
      <c r="D127" s="548">
        <v>2018</v>
      </c>
      <c r="E127" s="543"/>
      <c r="F127" s="543">
        <v>3</v>
      </c>
      <c r="G127" s="543"/>
      <c r="H127" s="446"/>
      <c r="I127" s="543"/>
    </row>
    <row r="128" spans="1:9" ht="15" x14ac:dyDescent="0.25">
      <c r="A128" s="558" t="s">
        <v>1746</v>
      </c>
      <c r="B128" s="552" t="s">
        <v>1747</v>
      </c>
      <c r="C128" s="560" t="s">
        <v>1712</v>
      </c>
      <c r="D128" s="548">
        <v>2018</v>
      </c>
      <c r="E128" s="543"/>
      <c r="F128" s="543"/>
      <c r="G128" s="543"/>
      <c r="H128" s="446"/>
      <c r="I128" s="543"/>
    </row>
    <row r="129" spans="1:9" ht="15" x14ac:dyDescent="0.25">
      <c r="A129" s="558" t="s">
        <v>1748</v>
      </c>
      <c r="B129" s="552" t="s">
        <v>1749</v>
      </c>
      <c r="C129" s="560" t="s">
        <v>1712</v>
      </c>
      <c r="D129" s="548">
        <v>2018</v>
      </c>
      <c r="E129" s="543"/>
      <c r="F129" s="543">
        <v>2</v>
      </c>
      <c r="G129" s="543"/>
      <c r="H129" s="446"/>
      <c r="I129" s="543"/>
    </row>
    <row r="130" spans="1:9" ht="30" x14ac:dyDescent="0.25">
      <c r="A130" s="558" t="s">
        <v>1750</v>
      </c>
      <c r="B130" s="552" t="s">
        <v>1751</v>
      </c>
      <c r="C130" s="560" t="s">
        <v>1712</v>
      </c>
      <c r="D130" s="548">
        <v>2019</v>
      </c>
      <c r="E130" s="543"/>
      <c r="F130" s="543">
        <v>6</v>
      </c>
      <c r="G130" s="543">
        <v>1</v>
      </c>
      <c r="H130" s="446">
        <v>1</v>
      </c>
      <c r="I130" s="543"/>
    </row>
    <row r="131" spans="1:9" ht="15" x14ac:dyDescent="0.25">
      <c r="A131" s="558" t="s">
        <v>1752</v>
      </c>
      <c r="B131" s="552" t="s">
        <v>1753</v>
      </c>
      <c r="C131" s="560" t="s">
        <v>1712</v>
      </c>
      <c r="D131" s="548">
        <v>2018</v>
      </c>
      <c r="E131" s="543"/>
      <c r="F131" s="543">
        <v>3</v>
      </c>
      <c r="G131" s="543"/>
      <c r="H131" s="446"/>
      <c r="I131" s="543"/>
    </row>
    <row r="132" spans="1:9" ht="15" x14ac:dyDescent="0.25">
      <c r="A132" s="558" t="s">
        <v>1754</v>
      </c>
      <c r="B132" s="552" t="s">
        <v>1755</v>
      </c>
      <c r="C132" s="560" t="s">
        <v>1712</v>
      </c>
      <c r="D132" s="548">
        <v>2018</v>
      </c>
      <c r="E132" s="543"/>
      <c r="F132" s="543">
        <v>5</v>
      </c>
      <c r="G132" s="543">
        <v>1</v>
      </c>
      <c r="H132" s="446">
        <v>1</v>
      </c>
      <c r="I132" s="543"/>
    </row>
    <row r="133" spans="1:9" ht="15" x14ac:dyDescent="0.25">
      <c r="A133" s="558" t="s">
        <v>1756</v>
      </c>
      <c r="B133" s="552" t="s">
        <v>1757</v>
      </c>
      <c r="C133" s="560" t="s">
        <v>1712</v>
      </c>
      <c r="D133" s="548">
        <v>2019</v>
      </c>
      <c r="E133" s="543"/>
      <c r="F133" s="543">
        <v>3</v>
      </c>
      <c r="G133" s="543">
        <v>1</v>
      </c>
      <c r="H133" s="446">
        <v>1</v>
      </c>
      <c r="I133" s="543"/>
    </row>
    <row r="134" spans="1:9" ht="15" x14ac:dyDescent="0.25">
      <c r="A134" s="558" t="s">
        <v>1758</v>
      </c>
      <c r="B134" s="552" t="s">
        <v>1759</v>
      </c>
      <c r="C134" s="560" t="s">
        <v>1712</v>
      </c>
      <c r="D134" s="548">
        <v>2018</v>
      </c>
      <c r="E134" s="543"/>
      <c r="F134" s="543">
        <v>4</v>
      </c>
      <c r="G134" s="543">
        <v>3</v>
      </c>
      <c r="H134" s="446">
        <v>3</v>
      </c>
      <c r="I134" s="543"/>
    </row>
    <row r="135" spans="1:9" ht="30" x14ac:dyDescent="0.25">
      <c r="A135" s="558" t="s">
        <v>1760</v>
      </c>
      <c r="B135" s="552" t="s">
        <v>1761</v>
      </c>
      <c r="C135" s="548" t="s">
        <v>1723</v>
      </c>
      <c r="D135" s="563" t="s">
        <v>1762</v>
      </c>
      <c r="E135" s="543">
        <v>5</v>
      </c>
      <c r="F135" s="562" t="s">
        <v>1763</v>
      </c>
      <c r="G135" s="543"/>
      <c r="H135" s="446">
        <v>8</v>
      </c>
      <c r="I135" s="543"/>
    </row>
    <row r="136" spans="1:9" ht="15" x14ac:dyDescent="0.25">
      <c r="A136" s="558" t="s">
        <v>1764</v>
      </c>
      <c r="B136" s="552" t="s">
        <v>1765</v>
      </c>
      <c r="C136" s="564" t="s">
        <v>1712</v>
      </c>
      <c r="D136" s="563">
        <v>2019</v>
      </c>
      <c r="E136" s="543"/>
      <c r="F136" s="543">
        <v>15</v>
      </c>
      <c r="G136" s="543">
        <v>3</v>
      </c>
      <c r="H136" s="446">
        <v>4</v>
      </c>
      <c r="I136" s="543"/>
    </row>
    <row r="137" spans="1:9" ht="30" x14ac:dyDescent="0.25">
      <c r="A137" s="558" t="s">
        <v>1766</v>
      </c>
      <c r="B137" s="552" t="s">
        <v>1767</v>
      </c>
      <c r="C137" s="548" t="s">
        <v>1768</v>
      </c>
      <c r="D137" s="563" t="s">
        <v>1769</v>
      </c>
      <c r="E137" s="543"/>
      <c r="F137" s="543">
        <v>2</v>
      </c>
      <c r="G137" s="543">
        <v>1</v>
      </c>
      <c r="H137" s="446">
        <v>1</v>
      </c>
      <c r="I137" s="543"/>
    </row>
    <row r="138" spans="1:9" ht="30" x14ac:dyDescent="0.25">
      <c r="A138" s="558" t="s">
        <v>1770</v>
      </c>
      <c r="B138" s="552" t="s">
        <v>1771</v>
      </c>
      <c r="C138" s="548" t="s">
        <v>1723</v>
      </c>
      <c r="D138" s="565">
        <v>2019</v>
      </c>
      <c r="E138" s="543">
        <v>4</v>
      </c>
      <c r="F138" s="543">
        <v>11</v>
      </c>
      <c r="G138" s="543">
        <v>1</v>
      </c>
      <c r="H138" s="446">
        <v>4</v>
      </c>
      <c r="I138" s="543"/>
    </row>
    <row r="139" spans="1:9" ht="15" x14ac:dyDescent="0.25">
      <c r="A139" s="558" t="s">
        <v>1772</v>
      </c>
      <c r="B139" s="552" t="s">
        <v>1773</v>
      </c>
      <c r="C139" s="564" t="s">
        <v>1712</v>
      </c>
      <c r="D139" s="563">
        <v>2014</v>
      </c>
      <c r="E139" s="543"/>
      <c r="F139" s="543"/>
      <c r="G139" s="543"/>
      <c r="H139" s="446"/>
      <c r="I139" s="543"/>
    </row>
    <row r="140" spans="1:9" ht="15" x14ac:dyDescent="0.25">
      <c r="A140" s="558" t="s">
        <v>1774</v>
      </c>
      <c r="B140" s="552" t="s">
        <v>1775</v>
      </c>
      <c r="C140" s="564" t="s">
        <v>1776</v>
      </c>
      <c r="D140" s="563">
        <v>2014</v>
      </c>
      <c r="E140" s="543"/>
      <c r="F140" s="543">
        <v>5</v>
      </c>
      <c r="G140" s="543"/>
      <c r="H140" s="446">
        <v>2</v>
      </c>
      <c r="I140" s="543"/>
    </row>
    <row r="141" spans="1:9" ht="15" x14ac:dyDescent="0.25">
      <c r="A141" s="558" t="s">
        <v>1777</v>
      </c>
      <c r="B141" s="557" t="s">
        <v>1778</v>
      </c>
      <c r="C141" s="556" t="s">
        <v>1712</v>
      </c>
      <c r="D141" s="556">
        <v>2019</v>
      </c>
      <c r="E141" s="543"/>
      <c r="F141" s="543"/>
      <c r="G141" s="543"/>
      <c r="H141" s="446"/>
      <c r="I141" s="543"/>
    </row>
    <row r="142" spans="1:9" ht="15" x14ac:dyDescent="0.25">
      <c r="A142" s="558" t="s">
        <v>1779</v>
      </c>
      <c r="B142" s="557" t="s">
        <v>1780</v>
      </c>
      <c r="C142" s="556" t="s">
        <v>1712</v>
      </c>
      <c r="D142" s="556">
        <v>2019</v>
      </c>
      <c r="E142" s="543"/>
      <c r="F142" s="543"/>
      <c r="G142" s="543"/>
      <c r="H142" s="446"/>
      <c r="I142" s="543"/>
    </row>
    <row r="143" spans="1:9" ht="15" x14ac:dyDescent="0.25">
      <c r="A143" s="558" t="s">
        <v>1781</v>
      </c>
      <c r="B143" s="557" t="s">
        <v>1782</v>
      </c>
      <c r="C143" s="556" t="s">
        <v>1712</v>
      </c>
      <c r="D143" s="556">
        <v>2019</v>
      </c>
      <c r="E143" s="543"/>
      <c r="F143" s="543"/>
      <c r="G143" s="543"/>
      <c r="H143" s="446"/>
      <c r="I143" s="543"/>
    </row>
    <row r="144" spans="1:9" ht="15" x14ac:dyDescent="0.25">
      <c r="A144" s="558" t="s">
        <v>1783</v>
      </c>
      <c r="B144" s="557" t="s">
        <v>1784</v>
      </c>
      <c r="C144" s="556" t="s">
        <v>1712</v>
      </c>
      <c r="D144" s="556">
        <v>2019</v>
      </c>
      <c r="E144" s="543"/>
      <c r="F144" s="543"/>
      <c r="G144" s="543"/>
      <c r="H144" s="446"/>
      <c r="I144" s="543"/>
    </row>
    <row r="145" spans="1:9" ht="15" x14ac:dyDescent="0.25">
      <c r="A145" s="558" t="s">
        <v>1785</v>
      </c>
      <c r="B145" s="557" t="s">
        <v>1786</v>
      </c>
      <c r="C145" s="556" t="s">
        <v>1712</v>
      </c>
      <c r="D145" s="556">
        <v>2019</v>
      </c>
      <c r="E145" s="543"/>
      <c r="F145" s="543"/>
      <c r="G145" s="543"/>
      <c r="H145" s="446"/>
      <c r="I145" s="543"/>
    </row>
    <row r="146" spans="1:9" ht="15" x14ac:dyDescent="0.25">
      <c r="A146" s="558" t="s">
        <v>1787</v>
      </c>
      <c r="B146" s="557" t="s">
        <v>1788</v>
      </c>
      <c r="C146" s="556" t="s">
        <v>1712</v>
      </c>
      <c r="D146" s="556">
        <v>2019</v>
      </c>
      <c r="E146" s="543"/>
      <c r="F146" s="543"/>
      <c r="G146" s="543"/>
      <c r="H146" s="446"/>
      <c r="I146" s="543"/>
    </row>
    <row r="147" spans="1:9" ht="15" x14ac:dyDescent="0.25">
      <c r="A147" s="558" t="s">
        <v>1789</v>
      </c>
      <c r="B147" s="557" t="s">
        <v>1790</v>
      </c>
      <c r="C147" s="556" t="s">
        <v>1712</v>
      </c>
      <c r="D147" s="556">
        <v>2019</v>
      </c>
      <c r="E147" s="543"/>
      <c r="F147" s="543"/>
      <c r="G147" s="543"/>
      <c r="H147" s="446"/>
      <c r="I147" s="543"/>
    </row>
    <row r="148" spans="1:9" ht="15" x14ac:dyDescent="0.25">
      <c r="A148" s="558" t="s">
        <v>1791</v>
      </c>
      <c r="B148" s="557" t="s">
        <v>1792</v>
      </c>
      <c r="C148" s="556" t="s">
        <v>1712</v>
      </c>
      <c r="D148" s="556">
        <v>2019</v>
      </c>
      <c r="E148" s="543"/>
      <c r="F148" s="543"/>
      <c r="G148" s="543"/>
      <c r="H148" s="446"/>
      <c r="I148" s="543"/>
    </row>
    <row r="149" spans="1:9" ht="15" x14ac:dyDescent="0.25">
      <c r="A149" s="558" t="s">
        <v>1793</v>
      </c>
      <c r="B149" s="557" t="s">
        <v>1794</v>
      </c>
      <c r="C149" s="556" t="s">
        <v>1712</v>
      </c>
      <c r="D149" s="556">
        <v>2019</v>
      </c>
      <c r="E149" s="543"/>
      <c r="F149" s="543"/>
      <c r="G149" s="543"/>
      <c r="H149" s="446"/>
      <c r="I149" s="543"/>
    </row>
    <row r="150" spans="1:9" ht="15" x14ac:dyDescent="0.25">
      <c r="A150" s="558" t="s">
        <v>1795</v>
      </c>
      <c r="B150" s="557" t="s">
        <v>1796</v>
      </c>
      <c r="C150" s="556" t="s">
        <v>1712</v>
      </c>
      <c r="D150" s="556">
        <v>2014</v>
      </c>
      <c r="E150" s="543"/>
      <c r="F150" s="543"/>
      <c r="G150" s="543">
        <v>1</v>
      </c>
      <c r="H150" s="446">
        <v>1</v>
      </c>
      <c r="I150" s="543"/>
    </row>
    <row r="151" spans="1:9" ht="15" x14ac:dyDescent="0.25">
      <c r="A151" s="558" t="s">
        <v>1797</v>
      </c>
      <c r="B151" s="557" t="s">
        <v>1798</v>
      </c>
      <c r="C151" s="556" t="s">
        <v>1712</v>
      </c>
      <c r="D151" s="556">
        <v>2014</v>
      </c>
      <c r="E151" s="543"/>
      <c r="F151" s="543"/>
      <c r="G151" s="543"/>
      <c r="H151" s="446"/>
      <c r="I151" s="543"/>
    </row>
    <row r="152" spans="1:9" ht="15" x14ac:dyDescent="0.25">
      <c r="A152" s="558" t="s">
        <v>1799</v>
      </c>
      <c r="B152" s="557" t="s">
        <v>1800</v>
      </c>
      <c r="C152" s="556" t="s">
        <v>1712</v>
      </c>
      <c r="D152" s="556">
        <v>2014</v>
      </c>
      <c r="E152" s="543"/>
      <c r="F152" s="543">
        <v>3</v>
      </c>
      <c r="G152" s="543"/>
      <c r="H152" s="446"/>
      <c r="I152" s="543"/>
    </row>
    <row r="153" spans="1:9" ht="15" x14ac:dyDescent="0.25">
      <c r="A153" s="558" t="s">
        <v>1801</v>
      </c>
      <c r="B153" s="557" t="s">
        <v>1802</v>
      </c>
      <c r="C153" s="556" t="s">
        <v>1712</v>
      </c>
      <c r="D153" s="556">
        <v>2014</v>
      </c>
      <c r="E153" s="543"/>
      <c r="F153" s="543">
        <v>11</v>
      </c>
      <c r="G153" s="543">
        <v>5</v>
      </c>
      <c r="H153" s="446">
        <v>6</v>
      </c>
      <c r="I153" s="543"/>
    </row>
    <row r="154" spans="1:9" ht="15" x14ac:dyDescent="0.25">
      <c r="A154" s="558" t="s">
        <v>1803</v>
      </c>
      <c r="B154" s="557" t="s">
        <v>1804</v>
      </c>
      <c r="C154" s="556" t="s">
        <v>1712</v>
      </c>
      <c r="D154" s="556">
        <v>2014</v>
      </c>
      <c r="E154" s="543"/>
      <c r="F154" s="543">
        <v>4</v>
      </c>
      <c r="G154" s="543"/>
      <c r="H154" s="446"/>
      <c r="I154" s="543"/>
    </row>
    <row r="155" spans="1:9" ht="15" x14ac:dyDescent="0.25">
      <c r="A155" s="558" t="s">
        <v>1805</v>
      </c>
      <c r="B155" s="566" t="s">
        <v>1806</v>
      </c>
      <c r="C155" s="560" t="s">
        <v>1494</v>
      </c>
      <c r="D155" s="567">
        <v>2015</v>
      </c>
      <c r="E155" s="543">
        <v>1</v>
      </c>
      <c r="F155" s="543"/>
      <c r="G155" s="543"/>
      <c r="H155" s="446">
        <v>9</v>
      </c>
      <c r="I155" s="543"/>
    </row>
    <row r="156" spans="1:9" ht="15" x14ac:dyDescent="0.25">
      <c r="A156" s="558" t="s">
        <v>1807</v>
      </c>
      <c r="B156" s="566" t="s">
        <v>1808</v>
      </c>
      <c r="C156" s="560" t="s">
        <v>1776</v>
      </c>
      <c r="D156" s="543"/>
      <c r="E156" s="543"/>
      <c r="F156" s="543"/>
      <c r="G156" s="543"/>
      <c r="H156" s="446">
        <v>15</v>
      </c>
      <c r="I156" s="543"/>
    </row>
    <row r="157" spans="1:9" ht="15" x14ac:dyDescent="0.25">
      <c r="A157" s="558" t="s">
        <v>1809</v>
      </c>
      <c r="B157" s="566" t="s">
        <v>1810</v>
      </c>
      <c r="C157" s="560" t="s">
        <v>1776</v>
      </c>
      <c r="D157" s="543"/>
      <c r="E157" s="543"/>
      <c r="F157" s="543"/>
      <c r="G157" s="543"/>
      <c r="H157" s="446">
        <v>6</v>
      </c>
      <c r="I157" s="543"/>
    </row>
    <row r="158" spans="1:9" ht="15" x14ac:dyDescent="0.25">
      <c r="A158" s="558" t="s">
        <v>1811</v>
      </c>
      <c r="B158" s="566" t="s">
        <v>1812</v>
      </c>
      <c r="C158" s="560" t="s">
        <v>1776</v>
      </c>
      <c r="D158" s="543"/>
      <c r="E158" s="543"/>
      <c r="F158" s="543"/>
      <c r="G158" s="543"/>
      <c r="H158" s="446">
        <v>3</v>
      </c>
      <c r="I158" s="543"/>
    </row>
    <row r="159" spans="1:9" ht="30" x14ac:dyDescent="0.25">
      <c r="A159" s="558" t="s">
        <v>1813</v>
      </c>
      <c r="B159" s="566" t="s">
        <v>1814</v>
      </c>
      <c r="C159" s="561" t="s">
        <v>1815</v>
      </c>
      <c r="D159" s="567">
        <v>2015</v>
      </c>
      <c r="E159" s="543">
        <v>2</v>
      </c>
      <c r="F159" s="543"/>
      <c r="G159" s="543"/>
      <c r="H159" s="446">
        <v>5</v>
      </c>
      <c r="I159" s="543"/>
    </row>
    <row r="160" spans="1:9" ht="15" x14ac:dyDescent="0.25">
      <c r="A160" s="558" t="s">
        <v>1816</v>
      </c>
      <c r="B160" s="566" t="s">
        <v>1817</v>
      </c>
      <c r="C160" s="560" t="s">
        <v>1776</v>
      </c>
      <c r="D160" s="543"/>
      <c r="E160" s="543"/>
      <c r="F160" s="543"/>
      <c r="G160" s="543"/>
      <c r="H160" s="446">
        <v>17</v>
      </c>
      <c r="I160" s="543"/>
    </row>
    <row r="161" spans="1:9" ht="15" x14ac:dyDescent="0.25">
      <c r="A161" s="558" t="s">
        <v>1818</v>
      </c>
      <c r="B161" s="566" t="s">
        <v>1819</v>
      </c>
      <c r="C161" s="560" t="s">
        <v>1776</v>
      </c>
      <c r="D161" s="543"/>
      <c r="E161" s="543"/>
      <c r="F161" s="543"/>
      <c r="G161" s="543"/>
      <c r="H161" s="446">
        <v>7</v>
      </c>
      <c r="I161" s="543"/>
    </row>
    <row r="162" spans="1:9" ht="15" x14ac:dyDescent="0.25">
      <c r="A162" s="558" t="s">
        <v>1820</v>
      </c>
      <c r="B162" s="566" t="s">
        <v>1821</v>
      </c>
      <c r="C162" s="560" t="s">
        <v>1776</v>
      </c>
      <c r="D162" s="543"/>
      <c r="E162" s="543"/>
      <c r="F162" s="543"/>
      <c r="G162" s="543"/>
      <c r="H162" s="446">
        <v>7</v>
      </c>
      <c r="I162" s="543"/>
    </row>
    <row r="163" spans="1:9" ht="15" x14ac:dyDescent="0.25">
      <c r="A163" s="558" t="s">
        <v>1822</v>
      </c>
      <c r="B163" s="566" t="s">
        <v>1823</v>
      </c>
      <c r="C163" s="560" t="s">
        <v>1776</v>
      </c>
      <c r="D163" s="543"/>
      <c r="E163" s="543"/>
      <c r="F163" s="543"/>
      <c r="G163" s="543"/>
      <c r="H163" s="446">
        <v>5</v>
      </c>
      <c r="I163" s="543"/>
    </row>
    <row r="164" spans="1:9" ht="15" x14ac:dyDescent="0.25">
      <c r="A164" s="558" t="s">
        <v>1824</v>
      </c>
      <c r="B164" s="566" t="s">
        <v>1825</v>
      </c>
      <c r="C164" s="560" t="s">
        <v>1776</v>
      </c>
      <c r="D164" s="543"/>
      <c r="E164" s="543"/>
      <c r="F164" s="543"/>
      <c r="G164" s="543"/>
      <c r="H164" s="446">
        <v>3</v>
      </c>
      <c r="I164" s="543"/>
    </row>
    <row r="165" spans="1:9" ht="30" x14ac:dyDescent="0.25">
      <c r="A165" s="558" t="s">
        <v>1826</v>
      </c>
      <c r="B165" s="566" t="s">
        <v>1827</v>
      </c>
      <c r="C165" s="561" t="s">
        <v>1815</v>
      </c>
      <c r="D165" s="567">
        <v>2016</v>
      </c>
      <c r="E165" s="543">
        <v>1</v>
      </c>
      <c r="F165" s="543"/>
      <c r="G165" s="543"/>
      <c r="H165" s="446">
        <v>5</v>
      </c>
      <c r="I165" s="543"/>
    </row>
    <row r="166" spans="1:9" ht="15" x14ac:dyDescent="0.25">
      <c r="A166" s="558" t="s">
        <v>1828</v>
      </c>
      <c r="B166" s="566" t="s">
        <v>1829</v>
      </c>
      <c r="C166" s="560" t="s">
        <v>1776</v>
      </c>
      <c r="D166" s="543"/>
      <c r="E166" s="543"/>
      <c r="F166" s="543"/>
      <c r="G166" s="543"/>
      <c r="H166" s="446">
        <v>8</v>
      </c>
      <c r="I166" s="543"/>
    </row>
    <row r="167" spans="1:9" ht="26.25" x14ac:dyDescent="0.25">
      <c r="A167" s="558" t="s">
        <v>1830</v>
      </c>
      <c r="B167" s="562" t="s">
        <v>1831</v>
      </c>
      <c r="C167" s="560" t="s">
        <v>1712</v>
      </c>
      <c r="D167" s="567">
        <v>2016</v>
      </c>
      <c r="E167" s="543">
        <v>3</v>
      </c>
      <c r="F167" s="543">
        <v>1</v>
      </c>
      <c r="G167" s="543">
        <v>1</v>
      </c>
      <c r="H167" s="542">
        <v>1</v>
      </c>
      <c r="I167" s="54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U17"/>
  <sheetViews>
    <sheetView zoomScale="77" zoomScaleNormal="77" workbookViewId="0">
      <selection activeCell="C30" sqref="C30"/>
    </sheetView>
  </sheetViews>
  <sheetFormatPr defaultColWidth="9.140625" defaultRowHeight="15" x14ac:dyDescent="0.25"/>
  <cols>
    <col min="1" max="1" width="14.5703125" style="19" customWidth="1"/>
    <col min="2" max="2" width="67.28515625" style="19" customWidth="1"/>
    <col min="3" max="3" width="25.140625" style="19" customWidth="1"/>
    <col min="4" max="16384" width="9.140625" style="19"/>
  </cols>
  <sheetData>
    <row r="1" spans="1:21" x14ac:dyDescent="0.25">
      <c r="A1" s="18" t="s">
        <v>796</v>
      </c>
    </row>
    <row r="2" spans="1:21" ht="15.75" thickBot="1" x14ac:dyDescent="0.3"/>
    <row r="3" spans="1:21" ht="30.75" thickBot="1" x14ac:dyDescent="0.3">
      <c r="A3" s="420" t="s">
        <v>236</v>
      </c>
      <c r="B3" s="419" t="s">
        <v>625</v>
      </c>
      <c r="C3" s="420" t="s">
        <v>7</v>
      </c>
    </row>
    <row r="4" spans="1:21" x14ac:dyDescent="0.25">
      <c r="A4" s="427" t="s">
        <v>318</v>
      </c>
      <c r="B4" s="421" t="s">
        <v>283</v>
      </c>
      <c r="C4" s="275">
        <v>2953</v>
      </c>
    </row>
    <row r="5" spans="1:21" x14ac:dyDescent="0.25">
      <c r="A5" s="428" t="s">
        <v>525</v>
      </c>
      <c r="B5" s="422" t="s">
        <v>8</v>
      </c>
      <c r="C5" s="276">
        <v>2767</v>
      </c>
      <c r="D5" s="418"/>
      <c r="E5" s="418"/>
    </row>
    <row r="6" spans="1:21" x14ac:dyDescent="0.25">
      <c r="A6" s="276"/>
      <c r="B6" s="422" t="s">
        <v>9</v>
      </c>
      <c r="C6" s="276"/>
      <c r="D6" s="418"/>
      <c r="E6" s="418"/>
    </row>
    <row r="7" spans="1:21" x14ac:dyDescent="0.25">
      <c r="A7" s="429" t="s">
        <v>319</v>
      </c>
      <c r="B7" s="423" t="s">
        <v>10</v>
      </c>
      <c r="C7" s="277">
        <v>2434</v>
      </c>
      <c r="D7" s="418"/>
      <c r="E7" s="418"/>
    </row>
    <row r="8" spans="1:21" x14ac:dyDescent="0.25">
      <c r="A8" s="277" t="s">
        <v>320</v>
      </c>
      <c r="B8" s="423" t="s">
        <v>11</v>
      </c>
      <c r="C8" s="277">
        <v>953</v>
      </c>
    </row>
    <row r="9" spans="1:21" x14ac:dyDescent="0.25">
      <c r="A9" s="277" t="s">
        <v>321</v>
      </c>
      <c r="B9" s="434" t="s">
        <v>766</v>
      </c>
      <c r="C9" s="277">
        <v>51</v>
      </c>
      <c r="D9" s="405"/>
    </row>
    <row r="10" spans="1:21" x14ac:dyDescent="0.25">
      <c r="A10" s="276" t="s">
        <v>322</v>
      </c>
      <c r="B10" s="422" t="s">
        <v>12</v>
      </c>
      <c r="C10" s="276">
        <v>167</v>
      </c>
    </row>
    <row r="11" spans="1:21" x14ac:dyDescent="0.25">
      <c r="A11" s="277"/>
      <c r="B11" s="422" t="s">
        <v>9</v>
      </c>
      <c r="C11" s="277"/>
    </row>
    <row r="12" spans="1:21" ht="15" customHeight="1" x14ac:dyDescent="0.25">
      <c r="A12" s="757" t="s">
        <v>323</v>
      </c>
      <c r="B12" s="758" t="s">
        <v>325</v>
      </c>
      <c r="C12" s="757">
        <v>31</v>
      </c>
      <c r="H12" s="816"/>
      <c r="I12" s="816"/>
      <c r="J12" s="816"/>
      <c r="K12" s="816"/>
      <c r="L12" s="816"/>
      <c r="M12" s="816"/>
      <c r="N12" s="816"/>
      <c r="O12" s="816"/>
      <c r="P12" s="816"/>
      <c r="Q12" s="816"/>
      <c r="R12" s="816"/>
      <c r="S12" s="816"/>
      <c r="T12" s="816"/>
      <c r="U12" s="816"/>
    </row>
    <row r="13" spans="1:21" ht="30" x14ac:dyDescent="0.25">
      <c r="A13" s="278" t="s">
        <v>324</v>
      </c>
      <c r="B13" s="435" t="s">
        <v>764</v>
      </c>
      <c r="C13" s="278">
        <v>61</v>
      </c>
      <c r="H13" s="30"/>
      <c r="I13" s="30"/>
      <c r="J13" s="30"/>
      <c r="K13" s="30"/>
      <c r="L13" s="30"/>
      <c r="M13" s="30"/>
      <c r="N13" s="30"/>
    </row>
    <row r="14" spans="1:21" x14ac:dyDescent="0.25">
      <c r="A14" s="433" t="s">
        <v>765</v>
      </c>
      <c r="B14" s="423" t="s">
        <v>763</v>
      </c>
      <c r="C14" s="277">
        <v>130</v>
      </c>
      <c r="H14" s="30"/>
      <c r="I14" s="30"/>
      <c r="J14" s="30"/>
      <c r="K14" s="30"/>
      <c r="L14" s="30"/>
      <c r="M14" s="30"/>
      <c r="N14" s="30"/>
    </row>
    <row r="15" spans="1:21" x14ac:dyDescent="0.25">
      <c r="A15" s="430" t="s">
        <v>317</v>
      </c>
      <c r="B15" s="424" t="s">
        <v>239</v>
      </c>
      <c r="C15" s="664">
        <v>1521</v>
      </c>
    </row>
    <row r="16" spans="1:21" x14ac:dyDescent="0.25">
      <c r="A16" s="431" t="s">
        <v>326</v>
      </c>
      <c r="B16" s="425" t="s">
        <v>237</v>
      </c>
      <c r="C16" s="657">
        <v>84</v>
      </c>
    </row>
    <row r="17" spans="1:3" ht="15.75" thickBot="1" x14ac:dyDescent="0.3">
      <c r="A17" s="432" t="s">
        <v>327</v>
      </c>
      <c r="B17" s="426" t="s">
        <v>238</v>
      </c>
      <c r="C17" s="658">
        <f>416+71</f>
        <v>487</v>
      </c>
    </row>
  </sheetData>
  <protectedRanges>
    <protectedRange sqref="C4:C14" name="ди109_1"/>
  </protectedRanges>
  <mergeCells count="1">
    <mergeCell ref="H12:U12"/>
  </mergeCells>
  <phoneticPr fontId="5"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50"/>
  <sheetViews>
    <sheetView topLeftCell="A16" zoomScale="80" zoomScaleNormal="80" workbookViewId="0">
      <selection activeCell="C20" sqref="C20"/>
    </sheetView>
  </sheetViews>
  <sheetFormatPr defaultRowHeight="12.75" x14ac:dyDescent="0.2"/>
  <cols>
    <col min="1" max="1" width="17" customWidth="1"/>
    <col min="2" max="2" width="81.140625" customWidth="1"/>
    <col min="3" max="3" width="45.28515625" customWidth="1"/>
    <col min="4" max="4" width="30" customWidth="1"/>
    <col min="5" max="5" width="22.85546875" customWidth="1"/>
  </cols>
  <sheetData>
    <row r="1" spans="1:8" ht="15.75" x14ac:dyDescent="0.25">
      <c r="A1" s="190" t="s">
        <v>421</v>
      </c>
      <c r="B1" s="19"/>
      <c r="C1" s="19"/>
    </row>
    <row r="2" spans="1:8" ht="15.75" thickBot="1" x14ac:dyDescent="0.3">
      <c r="A2" s="21"/>
      <c r="B2" s="19"/>
      <c r="C2" s="19"/>
    </row>
    <row r="3" spans="1:8" ht="21.75" customHeight="1" thickBot="1" x14ac:dyDescent="0.3">
      <c r="A3" s="254" t="s">
        <v>236</v>
      </c>
      <c r="B3" s="255" t="s">
        <v>1</v>
      </c>
      <c r="C3" s="256" t="s">
        <v>2</v>
      </c>
    </row>
    <row r="4" spans="1:8" ht="35.25" customHeight="1" x14ac:dyDescent="0.25">
      <c r="A4" s="151" t="s">
        <v>86</v>
      </c>
      <c r="B4" s="152" t="s">
        <v>727</v>
      </c>
      <c r="C4" s="690">
        <v>1480</v>
      </c>
      <c r="H4">
        <f>F4+F5+F6+F7+'13. Предпринимательство'!D411</f>
        <v>0</v>
      </c>
    </row>
    <row r="5" spans="1:8" ht="30" x14ac:dyDescent="0.25">
      <c r="A5" s="154" t="s">
        <v>87</v>
      </c>
      <c r="B5" s="148" t="s">
        <v>827</v>
      </c>
      <c r="C5" s="665">
        <v>300</v>
      </c>
    </row>
    <row r="6" spans="1:8" ht="30" x14ac:dyDescent="0.25">
      <c r="A6" s="154" t="s">
        <v>439</v>
      </c>
      <c r="B6" s="175" t="s">
        <v>828</v>
      </c>
      <c r="C6" s="531">
        <v>126</v>
      </c>
      <c r="D6" s="9"/>
    </row>
    <row r="7" spans="1:8" ht="38.25" customHeight="1" x14ac:dyDescent="0.25">
      <c r="A7" s="154" t="s">
        <v>440</v>
      </c>
      <c r="B7" s="175" t="s">
        <v>829</v>
      </c>
      <c r="C7" s="531">
        <v>117</v>
      </c>
      <c r="D7" s="12"/>
      <c r="E7" s="12"/>
      <c r="F7" s="12"/>
      <c r="G7" s="12"/>
      <c r="H7" s="12"/>
    </row>
    <row r="8" spans="1:8" ht="34.5" customHeight="1" x14ac:dyDescent="0.25">
      <c r="A8" s="154" t="s">
        <v>81</v>
      </c>
      <c r="B8" s="148" t="s">
        <v>830</v>
      </c>
      <c r="C8" s="532">
        <v>1</v>
      </c>
      <c r="D8" s="12"/>
      <c r="E8" s="12"/>
      <c r="F8" s="12"/>
      <c r="G8" s="12"/>
      <c r="H8" s="12"/>
    </row>
    <row r="9" spans="1:8" ht="33" customHeight="1" x14ac:dyDescent="0.25">
      <c r="A9" s="154" t="s">
        <v>441</v>
      </c>
      <c r="B9" s="175" t="s">
        <v>831</v>
      </c>
      <c r="C9" s="531">
        <v>0</v>
      </c>
      <c r="D9" s="12"/>
      <c r="E9" s="12"/>
      <c r="F9" s="12"/>
      <c r="G9" s="12"/>
      <c r="H9" s="12"/>
    </row>
    <row r="10" spans="1:8" ht="30" x14ac:dyDescent="0.25">
      <c r="A10" s="154" t="s">
        <v>442</v>
      </c>
      <c r="B10" s="175" t="s">
        <v>832</v>
      </c>
      <c r="C10" s="531">
        <v>0</v>
      </c>
    </row>
    <row r="11" spans="1:8" s="751" customFormat="1" ht="75" x14ac:dyDescent="0.25">
      <c r="A11" s="750" t="s">
        <v>532</v>
      </c>
      <c r="B11" s="584" t="s">
        <v>586</v>
      </c>
      <c r="C11" s="665" t="s">
        <v>1846</v>
      </c>
      <c r="E11" s="752"/>
    </row>
    <row r="12" spans="1:8" ht="15.75" x14ac:dyDescent="0.25">
      <c r="A12" s="154" t="s">
        <v>540</v>
      </c>
      <c r="B12" s="176" t="s">
        <v>306</v>
      </c>
      <c r="C12" s="544">
        <v>15</v>
      </c>
      <c r="D12" s="13"/>
      <c r="E12" s="11"/>
    </row>
    <row r="13" spans="1:8" ht="15" x14ac:dyDescent="0.25">
      <c r="A13" s="154" t="s">
        <v>534</v>
      </c>
      <c r="B13" s="176" t="s">
        <v>547</v>
      </c>
      <c r="C13" s="544">
        <v>47</v>
      </c>
      <c r="D13" s="11"/>
      <c r="E13" s="11"/>
    </row>
    <row r="14" spans="1:8" ht="20.25" customHeight="1" x14ac:dyDescent="0.25">
      <c r="A14" s="180" t="s">
        <v>535</v>
      </c>
      <c r="B14" s="148" t="s">
        <v>681</v>
      </c>
      <c r="C14" s="544" t="s">
        <v>1847</v>
      </c>
      <c r="D14" s="11"/>
      <c r="E14" s="11"/>
    </row>
    <row r="15" spans="1:8" ht="15" x14ac:dyDescent="0.25">
      <c r="A15" s="157" t="s">
        <v>536</v>
      </c>
      <c r="B15" s="176" t="s">
        <v>307</v>
      </c>
      <c r="C15" s="544">
        <v>5</v>
      </c>
    </row>
    <row r="16" spans="1:8" ht="15" x14ac:dyDescent="0.25">
      <c r="A16" s="157" t="s">
        <v>533</v>
      </c>
      <c r="B16" s="176" t="s">
        <v>548</v>
      </c>
      <c r="C16" s="544" t="s">
        <v>1848</v>
      </c>
    </row>
    <row r="17" spans="1:4" ht="15" x14ac:dyDescent="0.25">
      <c r="A17" s="157" t="s">
        <v>103</v>
      </c>
      <c r="B17" s="415" t="s">
        <v>247</v>
      </c>
      <c r="C17" s="544" t="s">
        <v>1849</v>
      </c>
    </row>
    <row r="18" spans="1:4" ht="15" x14ac:dyDescent="0.25">
      <c r="A18" s="157" t="s">
        <v>537</v>
      </c>
      <c r="B18" s="176" t="s">
        <v>246</v>
      </c>
      <c r="C18" s="544">
        <v>9</v>
      </c>
    </row>
    <row r="19" spans="1:4" ht="15" x14ac:dyDescent="0.25">
      <c r="A19" s="157" t="s">
        <v>104</v>
      </c>
      <c r="B19" s="415" t="s">
        <v>855</v>
      </c>
      <c r="C19" s="155">
        <v>9</v>
      </c>
    </row>
    <row r="20" spans="1:4" ht="15" x14ac:dyDescent="0.25">
      <c r="A20" s="157" t="s">
        <v>538</v>
      </c>
      <c r="B20" s="176" t="s">
        <v>279</v>
      </c>
      <c r="C20" s="155">
        <v>61</v>
      </c>
    </row>
    <row r="21" spans="1:4" ht="24.75" customHeight="1" x14ac:dyDescent="0.25">
      <c r="A21" s="180" t="s">
        <v>539</v>
      </c>
      <c r="B21" s="160" t="s">
        <v>549</v>
      </c>
      <c r="C21" s="528">
        <v>11</v>
      </c>
    </row>
    <row r="22" spans="1:4" ht="24.75" customHeight="1" x14ac:dyDescent="0.25">
      <c r="A22" s="180" t="s">
        <v>305</v>
      </c>
      <c r="B22" s="149" t="s">
        <v>526</v>
      </c>
      <c r="C22" s="155" t="s">
        <v>571</v>
      </c>
    </row>
    <row r="23" spans="1:4" ht="33.75" customHeight="1" x14ac:dyDescent="0.25">
      <c r="A23" s="154" t="s">
        <v>105</v>
      </c>
      <c r="B23" s="440" t="s">
        <v>683</v>
      </c>
      <c r="C23" s="155"/>
    </row>
    <row r="24" spans="1:4" ht="25.5" customHeight="1" x14ac:dyDescent="0.25">
      <c r="A24" s="154" t="s">
        <v>447</v>
      </c>
      <c r="B24" s="441" t="s">
        <v>528</v>
      </c>
      <c r="C24" s="155" t="s">
        <v>572</v>
      </c>
    </row>
    <row r="25" spans="1:4" ht="31.5" customHeight="1" x14ac:dyDescent="0.25">
      <c r="A25" s="154" t="s">
        <v>592</v>
      </c>
      <c r="B25" s="442" t="s">
        <v>682</v>
      </c>
      <c r="C25" s="443"/>
    </row>
    <row r="26" spans="1:4" ht="25.5" customHeight="1" x14ac:dyDescent="0.25">
      <c r="A26" s="154" t="s">
        <v>591</v>
      </c>
      <c r="B26" s="441" t="s">
        <v>528</v>
      </c>
      <c r="C26" s="155" t="s">
        <v>551</v>
      </c>
    </row>
    <row r="27" spans="1:4" ht="29.25" customHeight="1" x14ac:dyDescent="0.25">
      <c r="A27" s="157" t="s">
        <v>546</v>
      </c>
      <c r="B27" s="444" t="s">
        <v>833</v>
      </c>
      <c r="C27" s="22"/>
      <c r="D27" s="10"/>
    </row>
    <row r="28" spans="1:4" ht="15" customHeight="1" x14ac:dyDescent="0.25">
      <c r="A28" s="157" t="s">
        <v>553</v>
      </c>
      <c r="B28" s="52" t="s">
        <v>550</v>
      </c>
      <c r="C28" s="189" t="s">
        <v>552</v>
      </c>
      <c r="D28" s="10"/>
    </row>
    <row r="29" spans="1:4" ht="17.45" customHeight="1" x14ac:dyDescent="0.25">
      <c r="A29" s="157" t="s">
        <v>554</v>
      </c>
      <c r="B29" s="386" t="s">
        <v>308</v>
      </c>
      <c r="C29" s="155">
        <v>8</v>
      </c>
      <c r="D29" s="10"/>
    </row>
    <row r="30" spans="1:4" ht="17.45" customHeight="1" x14ac:dyDescent="0.25">
      <c r="A30" s="157" t="s">
        <v>555</v>
      </c>
      <c r="B30" s="177" t="s">
        <v>558</v>
      </c>
      <c r="C30" s="155" t="s">
        <v>570</v>
      </c>
    </row>
    <row r="31" spans="1:4" ht="36.75" customHeight="1" x14ac:dyDescent="0.25">
      <c r="A31" s="157" t="s">
        <v>448</v>
      </c>
      <c r="B31" s="188" t="s">
        <v>559</v>
      </c>
      <c r="C31" s="155">
        <v>302</v>
      </c>
    </row>
    <row r="32" spans="1:4" ht="32.25" customHeight="1" x14ac:dyDescent="0.25">
      <c r="A32" s="157" t="s">
        <v>560</v>
      </c>
      <c r="B32" s="179" t="s">
        <v>561</v>
      </c>
      <c r="C32" s="155" t="s">
        <v>569</v>
      </c>
    </row>
    <row r="33" spans="1:4" ht="45" x14ac:dyDescent="0.25">
      <c r="A33" s="154" t="s">
        <v>444</v>
      </c>
      <c r="B33" s="387" t="s">
        <v>684</v>
      </c>
      <c r="C33" s="181">
        <v>11</v>
      </c>
      <c r="D33" s="9"/>
    </row>
    <row r="34" spans="1:4" ht="15" x14ac:dyDescent="0.25">
      <c r="A34" s="157" t="s">
        <v>541</v>
      </c>
      <c r="B34" s="179" t="s">
        <v>562</v>
      </c>
      <c r="C34" s="155" t="s">
        <v>568</v>
      </c>
      <c r="D34" s="9"/>
    </row>
    <row r="35" spans="1:4" ht="15" x14ac:dyDescent="0.25">
      <c r="A35" s="157" t="s">
        <v>445</v>
      </c>
      <c r="B35" s="178" t="s">
        <v>685</v>
      </c>
      <c r="C35" s="789">
        <v>36</v>
      </c>
      <c r="D35" s="9"/>
    </row>
    <row r="36" spans="1:4" ht="15" x14ac:dyDescent="0.25">
      <c r="A36" s="157" t="s">
        <v>584</v>
      </c>
      <c r="B36" s="182" t="s">
        <v>562</v>
      </c>
      <c r="C36" s="155" t="s">
        <v>566</v>
      </c>
    </row>
    <row r="37" spans="1:4" ht="15" x14ac:dyDescent="0.25">
      <c r="A37" s="157" t="s">
        <v>446</v>
      </c>
      <c r="B37" s="178" t="s">
        <v>834</v>
      </c>
      <c r="C37" s="789">
        <v>4</v>
      </c>
    </row>
    <row r="38" spans="1:4" ht="16.899999999999999" customHeight="1" x14ac:dyDescent="0.25">
      <c r="A38" s="157" t="s">
        <v>585</v>
      </c>
      <c r="B38" s="179" t="s">
        <v>562</v>
      </c>
      <c r="C38" s="155" t="s">
        <v>567</v>
      </c>
    </row>
    <row r="39" spans="1:4" ht="21.6" customHeight="1" x14ac:dyDescent="0.25">
      <c r="A39" s="337" t="s">
        <v>443</v>
      </c>
      <c r="B39" s="338" t="s">
        <v>698</v>
      </c>
      <c r="C39" s="568">
        <v>3</v>
      </c>
      <c r="D39" s="336"/>
    </row>
    <row r="40" spans="1:4" ht="15.6" customHeight="1" x14ac:dyDescent="0.2">
      <c r="A40" s="407" t="s">
        <v>638</v>
      </c>
      <c r="B40" s="406" t="s">
        <v>562</v>
      </c>
      <c r="C40" s="408" t="s">
        <v>639</v>
      </c>
    </row>
    <row r="41" spans="1:4" ht="15" x14ac:dyDescent="0.25">
      <c r="A41" s="376" t="s">
        <v>745</v>
      </c>
      <c r="B41" s="413" t="s">
        <v>758</v>
      </c>
      <c r="C41" s="371">
        <v>9</v>
      </c>
    </row>
    <row r="42" spans="1:4" ht="15" x14ac:dyDescent="0.25">
      <c r="A42" s="376" t="s">
        <v>746</v>
      </c>
      <c r="B42" s="414" t="s">
        <v>835</v>
      </c>
      <c r="C42" s="371">
        <v>9</v>
      </c>
    </row>
    <row r="43" spans="1:4" ht="30" x14ac:dyDescent="0.25">
      <c r="A43" s="376" t="s">
        <v>747</v>
      </c>
      <c r="B43" s="414" t="s">
        <v>736</v>
      </c>
      <c r="C43" s="371">
        <v>0</v>
      </c>
    </row>
    <row r="44" spans="1:4" ht="15.75" thickBot="1" x14ac:dyDescent="0.3">
      <c r="A44" s="392" t="s">
        <v>748</v>
      </c>
      <c r="B44" s="409" t="s">
        <v>733</v>
      </c>
      <c r="C44" s="372" t="s">
        <v>744</v>
      </c>
    </row>
    <row r="48" spans="1:4" ht="15.75" x14ac:dyDescent="0.25">
      <c r="B48" s="16"/>
      <c r="C48" s="15"/>
    </row>
    <row r="50" spans="2:3" ht="15.75" x14ac:dyDescent="0.25">
      <c r="B50" s="14"/>
      <c r="C50" s="15"/>
    </row>
  </sheetData>
  <protectedRanges>
    <protectedRange sqref="C19:C20 C22:C26 C29:C34 C38" name="ди761"/>
    <protectedRange sqref="B44 C41:C44" name="ди92_1_1"/>
    <protectedRange sqref="C4:C10" name="ди761_1"/>
    <protectedRange sqref="C11:C18" name="ди761_3"/>
  </protectedRanges>
  <phoneticPr fontId="5"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4"/>
  <sheetViews>
    <sheetView topLeftCell="A16" workbookViewId="0">
      <selection activeCell="F5" sqref="F5"/>
    </sheetView>
  </sheetViews>
  <sheetFormatPr defaultRowHeight="12.75" x14ac:dyDescent="0.2"/>
  <cols>
    <col min="1" max="1" width="8" customWidth="1"/>
    <col min="2" max="3" width="21.28515625" customWidth="1"/>
    <col min="4" max="4" width="16.7109375" customWidth="1"/>
    <col min="5" max="5" width="20.85546875" customWidth="1"/>
    <col min="6" max="6" width="19.42578125" customWidth="1"/>
    <col min="7" max="7" width="18.140625" customWidth="1"/>
    <col min="8" max="8" width="20.7109375" customWidth="1"/>
    <col min="9" max="9" width="23.42578125" customWidth="1"/>
    <col min="10" max="10" width="37.140625" customWidth="1"/>
  </cols>
  <sheetData>
    <row r="1" spans="1:10" ht="18" customHeight="1" x14ac:dyDescent="0.2">
      <c r="A1" s="130" t="s">
        <v>542</v>
      </c>
    </row>
    <row r="2" spans="1:10" ht="21.75" customHeight="1" thickBot="1" x14ac:dyDescent="0.25"/>
    <row r="3" spans="1:10" ht="42" customHeight="1" thickBot="1" x14ac:dyDescent="0.25">
      <c r="A3" s="765" t="s">
        <v>236</v>
      </c>
      <c r="B3" s="766" t="s">
        <v>422</v>
      </c>
      <c r="C3" s="766" t="s">
        <v>836</v>
      </c>
      <c r="D3" s="766" t="s">
        <v>527</v>
      </c>
      <c r="E3" s="766" t="s">
        <v>438</v>
      </c>
      <c r="F3" s="766" t="s">
        <v>433</v>
      </c>
      <c r="G3" s="766" t="s">
        <v>423</v>
      </c>
      <c r="H3" s="766" t="s">
        <v>424</v>
      </c>
      <c r="I3" s="767" t="s">
        <v>628</v>
      </c>
      <c r="J3" s="768" t="s">
        <v>686</v>
      </c>
    </row>
    <row r="4" spans="1:10" ht="140.25" x14ac:dyDescent="0.2">
      <c r="A4" s="526" t="s">
        <v>83</v>
      </c>
      <c r="B4" s="488" t="s">
        <v>1850</v>
      </c>
      <c r="C4" s="489">
        <v>7722720272</v>
      </c>
      <c r="D4" s="488" t="s">
        <v>1851</v>
      </c>
      <c r="E4" s="491">
        <v>57.1</v>
      </c>
      <c r="F4" s="492" t="s">
        <v>1852</v>
      </c>
      <c r="G4" s="526">
        <v>2</v>
      </c>
      <c r="H4" s="526">
        <v>0</v>
      </c>
      <c r="I4" s="493" t="s">
        <v>1853</v>
      </c>
      <c r="J4" s="526"/>
    </row>
    <row r="5" spans="1:10" ht="114.75" x14ac:dyDescent="0.2">
      <c r="A5" s="543" t="s">
        <v>1854</v>
      </c>
      <c r="B5" s="562" t="s">
        <v>1855</v>
      </c>
      <c r="C5" s="490">
        <v>7722795550</v>
      </c>
      <c r="D5" s="562" t="s">
        <v>1856</v>
      </c>
      <c r="E5" s="543">
        <v>82.4</v>
      </c>
      <c r="F5" s="492" t="s">
        <v>1857</v>
      </c>
      <c r="G5" s="543">
        <v>2</v>
      </c>
      <c r="H5" s="543">
        <v>0</v>
      </c>
      <c r="I5" s="493" t="s">
        <v>1858</v>
      </c>
      <c r="J5" s="543"/>
    </row>
    <row r="6" spans="1:10" ht="102" x14ac:dyDescent="0.2">
      <c r="A6" s="543" t="s">
        <v>1859</v>
      </c>
      <c r="B6" s="562" t="s">
        <v>1860</v>
      </c>
      <c r="C6" s="490">
        <v>7722801676</v>
      </c>
      <c r="D6" s="562" t="s">
        <v>1861</v>
      </c>
      <c r="E6" s="543">
        <v>267</v>
      </c>
      <c r="F6" s="494" t="s">
        <v>1862</v>
      </c>
      <c r="G6" s="543">
        <v>0</v>
      </c>
      <c r="H6" s="543">
        <v>0</v>
      </c>
      <c r="I6" s="493" t="s">
        <v>1863</v>
      </c>
      <c r="J6" s="543"/>
    </row>
    <row r="7" spans="1:10" ht="127.5" x14ac:dyDescent="0.2">
      <c r="A7" s="543" t="s">
        <v>1864</v>
      </c>
      <c r="B7" s="562" t="s">
        <v>1865</v>
      </c>
      <c r="C7" s="490">
        <v>7722321408</v>
      </c>
      <c r="D7" s="562" t="s">
        <v>1866</v>
      </c>
      <c r="E7" s="543">
        <v>1000</v>
      </c>
      <c r="F7" s="495" t="s">
        <v>1867</v>
      </c>
      <c r="G7" s="543">
        <v>5</v>
      </c>
      <c r="H7" s="543">
        <v>0</v>
      </c>
      <c r="I7" s="493" t="s">
        <v>1868</v>
      </c>
      <c r="J7" s="543"/>
    </row>
    <row r="8" spans="1:10" ht="165.75" x14ac:dyDescent="0.2">
      <c r="A8" s="543" t="s">
        <v>1869</v>
      </c>
      <c r="B8" s="562" t="s">
        <v>1870</v>
      </c>
      <c r="C8" s="490">
        <v>7722857453</v>
      </c>
      <c r="D8" s="562" t="s">
        <v>1871</v>
      </c>
      <c r="E8" s="543">
        <v>92.4</v>
      </c>
      <c r="F8" s="492" t="s">
        <v>1872</v>
      </c>
      <c r="G8" s="543">
        <v>1</v>
      </c>
      <c r="H8" s="543">
        <v>0</v>
      </c>
      <c r="I8" s="496" t="s">
        <v>1873</v>
      </c>
      <c r="J8" s="543"/>
    </row>
    <row r="9" spans="1:10" ht="165.75" x14ac:dyDescent="0.2">
      <c r="A9" s="543" t="s">
        <v>1874</v>
      </c>
      <c r="B9" s="562" t="s">
        <v>1875</v>
      </c>
      <c r="C9" s="490">
        <v>7722861450</v>
      </c>
      <c r="D9" s="562" t="s">
        <v>1876</v>
      </c>
      <c r="E9" s="543">
        <v>92.4</v>
      </c>
      <c r="F9" s="492" t="s">
        <v>1872</v>
      </c>
      <c r="G9" s="543">
        <v>0</v>
      </c>
      <c r="H9" s="543">
        <v>0</v>
      </c>
      <c r="I9" s="567" t="s">
        <v>1877</v>
      </c>
      <c r="J9" s="543"/>
    </row>
    <row r="10" spans="1:10" ht="140.25" x14ac:dyDescent="0.2">
      <c r="A10" s="543" t="s">
        <v>1878</v>
      </c>
      <c r="B10" s="562" t="s">
        <v>1879</v>
      </c>
      <c r="C10" s="490">
        <v>7722865503</v>
      </c>
      <c r="D10" s="562" t="s">
        <v>1880</v>
      </c>
      <c r="E10" s="543">
        <v>156.1</v>
      </c>
      <c r="F10" s="492" t="s">
        <v>1881</v>
      </c>
      <c r="G10" s="543">
        <v>19</v>
      </c>
      <c r="H10" s="543">
        <v>2</v>
      </c>
      <c r="I10" s="493" t="s">
        <v>1882</v>
      </c>
      <c r="J10" s="543"/>
    </row>
    <row r="11" spans="1:10" ht="127.5" x14ac:dyDescent="0.2">
      <c r="A11" s="543" t="s">
        <v>1883</v>
      </c>
      <c r="B11" s="562" t="s">
        <v>1884</v>
      </c>
      <c r="C11" s="490">
        <v>7722352886</v>
      </c>
      <c r="D11" s="562" t="s">
        <v>1885</v>
      </c>
      <c r="E11" s="543">
        <v>279.60000000000002</v>
      </c>
      <c r="F11" s="492" t="s">
        <v>1886</v>
      </c>
      <c r="G11" s="543">
        <v>0</v>
      </c>
      <c r="H11" s="543">
        <v>0</v>
      </c>
      <c r="I11" s="497" t="s">
        <v>1887</v>
      </c>
      <c r="J11" s="543"/>
    </row>
    <row r="12" spans="1:10" ht="127.5" x14ac:dyDescent="0.2">
      <c r="A12" s="543" t="s">
        <v>1888</v>
      </c>
      <c r="B12" s="562" t="s">
        <v>1889</v>
      </c>
      <c r="C12" s="490">
        <v>7720411720</v>
      </c>
      <c r="D12" s="562" t="s">
        <v>1890</v>
      </c>
      <c r="E12" s="543">
        <v>109.1</v>
      </c>
      <c r="F12" s="492" t="s">
        <v>1891</v>
      </c>
      <c r="G12" s="543">
        <v>2</v>
      </c>
      <c r="H12" s="543">
        <v>0</v>
      </c>
      <c r="I12" s="567" t="s">
        <v>1892</v>
      </c>
      <c r="J12" s="543"/>
    </row>
    <row r="13" spans="1:10" ht="114.75" x14ac:dyDescent="0.2">
      <c r="A13" s="543" t="s">
        <v>1893</v>
      </c>
      <c r="B13" s="562" t="s">
        <v>1894</v>
      </c>
      <c r="C13" s="490" t="s">
        <v>1895</v>
      </c>
      <c r="D13" s="498" t="s">
        <v>1896</v>
      </c>
      <c r="E13" s="543">
        <v>1000</v>
      </c>
      <c r="F13" s="499" t="s">
        <v>1897</v>
      </c>
      <c r="G13" s="543">
        <v>0</v>
      </c>
      <c r="H13" s="543">
        <v>0</v>
      </c>
      <c r="I13" s="493" t="s">
        <v>1898</v>
      </c>
      <c r="J13" s="543"/>
    </row>
    <row r="14" spans="1:10" ht="114.75" x14ac:dyDescent="0.2">
      <c r="A14" s="543" t="s">
        <v>1899</v>
      </c>
      <c r="B14" s="562" t="s">
        <v>1900</v>
      </c>
      <c r="C14" s="490" t="s">
        <v>1901</v>
      </c>
      <c r="D14" s="562" t="s">
        <v>1902</v>
      </c>
      <c r="E14" s="543">
        <v>68.3</v>
      </c>
      <c r="F14" s="492" t="s">
        <v>1903</v>
      </c>
      <c r="G14" s="543">
        <v>0</v>
      </c>
      <c r="H14" s="543">
        <v>0</v>
      </c>
      <c r="I14" s="527" t="s">
        <v>1904</v>
      </c>
      <c r="J14" s="54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F3" sqref="F3"/>
    </sheetView>
  </sheetViews>
  <sheetFormatPr defaultRowHeight="12.75" x14ac:dyDescent="0.2"/>
  <cols>
    <col min="1" max="1" width="8.85546875" customWidth="1"/>
    <col min="2" max="2" width="23.85546875" customWidth="1"/>
    <col min="3" max="3" width="18" customWidth="1"/>
    <col min="4" max="4" width="20.28515625" customWidth="1"/>
    <col min="5" max="5" width="20.140625" customWidth="1"/>
    <col min="6" max="6" width="24.85546875" customWidth="1"/>
    <col min="7" max="7" width="22.7109375" customWidth="1"/>
  </cols>
  <sheetData>
    <row r="1" spans="1:7" ht="21.75" customHeight="1" thickBot="1" x14ac:dyDescent="0.25">
      <c r="A1" s="130" t="s">
        <v>543</v>
      </c>
    </row>
    <row r="2" spans="1:7" ht="39" thickBot="1" x14ac:dyDescent="0.25">
      <c r="A2" s="257" t="s">
        <v>236</v>
      </c>
      <c r="B2" s="258" t="s">
        <v>529</v>
      </c>
      <c r="C2" s="258" t="s">
        <v>530</v>
      </c>
      <c r="D2" s="258" t="s">
        <v>527</v>
      </c>
      <c r="E2" s="259" t="s">
        <v>837</v>
      </c>
      <c r="F2" s="259" t="s">
        <v>838</v>
      </c>
      <c r="G2" s="260" t="s">
        <v>531</v>
      </c>
    </row>
    <row r="3" spans="1:7" x14ac:dyDescent="0.2">
      <c r="A3" s="172" t="s">
        <v>92</v>
      </c>
      <c r="B3" s="132"/>
      <c r="C3" s="132"/>
      <c r="D3" s="132"/>
      <c r="E3" s="132"/>
      <c r="F3" s="132"/>
      <c r="G3" s="173"/>
    </row>
    <row r="4" spans="1:7" x14ac:dyDescent="0.2">
      <c r="A4" s="167"/>
      <c r="B4" s="131"/>
      <c r="C4" s="131"/>
      <c r="D4" s="131"/>
      <c r="E4" s="131"/>
      <c r="F4" s="131"/>
      <c r="G4" s="168"/>
    </row>
    <row r="5" spans="1:7" x14ac:dyDescent="0.2">
      <c r="A5" s="167"/>
      <c r="B5" s="131"/>
      <c r="C5" s="131"/>
      <c r="D5" s="131"/>
      <c r="E5" s="131"/>
      <c r="F5" s="131"/>
      <c r="G5" s="168"/>
    </row>
    <row r="6" spans="1:7" x14ac:dyDescent="0.2">
      <c r="A6" s="167"/>
      <c r="B6" s="131"/>
      <c r="C6" s="131"/>
      <c r="D6" s="131"/>
      <c r="E6" s="131"/>
      <c r="F6" s="131"/>
      <c r="G6" s="168"/>
    </row>
    <row r="7" spans="1:7" x14ac:dyDescent="0.2">
      <c r="A7" s="167"/>
      <c r="B7" s="131"/>
      <c r="C7" s="131"/>
      <c r="D7" s="131"/>
      <c r="E7" s="131"/>
      <c r="F7" s="131"/>
      <c r="G7" s="168"/>
    </row>
    <row r="8" spans="1:7" x14ac:dyDescent="0.2">
      <c r="A8" s="167"/>
      <c r="B8" s="131"/>
      <c r="C8" s="131"/>
      <c r="D8" s="131"/>
      <c r="E8" s="131"/>
      <c r="F8" s="131"/>
      <c r="G8" s="168"/>
    </row>
    <row r="9" spans="1:7" x14ac:dyDescent="0.2">
      <c r="A9" s="167"/>
      <c r="B9" s="131"/>
      <c r="C9" s="131"/>
      <c r="D9" s="131"/>
      <c r="E9" s="131"/>
      <c r="F9" s="131"/>
      <c r="G9" s="168"/>
    </row>
    <row r="10" spans="1:7" x14ac:dyDescent="0.2">
      <c r="A10" s="167"/>
      <c r="B10" s="131"/>
      <c r="C10" s="131"/>
      <c r="D10" s="131"/>
      <c r="E10" s="131"/>
      <c r="F10" s="131"/>
      <c r="G10" s="168"/>
    </row>
    <row r="11" spans="1:7" x14ac:dyDescent="0.2">
      <c r="A11" s="167"/>
      <c r="B11" s="131"/>
      <c r="C11" s="131"/>
      <c r="D11" s="131"/>
      <c r="E11" s="131"/>
      <c r="F11" s="131"/>
      <c r="G11" s="168"/>
    </row>
    <row r="12" spans="1:7" x14ac:dyDescent="0.2">
      <c r="A12" s="167"/>
      <c r="B12" s="131"/>
      <c r="C12" s="131"/>
      <c r="D12" s="131"/>
      <c r="E12" s="131"/>
      <c r="F12" s="131"/>
      <c r="G12" s="168"/>
    </row>
    <row r="13" spans="1:7" x14ac:dyDescent="0.2">
      <c r="A13" s="167"/>
      <c r="B13" s="131"/>
      <c r="C13" s="131"/>
      <c r="D13" s="131"/>
      <c r="E13" s="131"/>
      <c r="F13" s="131"/>
      <c r="G13" s="168"/>
    </row>
    <row r="14" spans="1:7" ht="13.5" thickBot="1" x14ac:dyDescent="0.25">
      <c r="A14" s="169"/>
      <c r="B14" s="170"/>
      <c r="C14" s="170"/>
      <c r="D14" s="170"/>
      <c r="E14" s="170"/>
      <c r="F14" s="170"/>
      <c r="G14" s="171"/>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F3" sqref="F3"/>
    </sheetView>
  </sheetViews>
  <sheetFormatPr defaultRowHeight="12.75" x14ac:dyDescent="0.2"/>
  <cols>
    <col min="1" max="1" width="8.85546875" customWidth="1"/>
    <col min="2" max="2" width="23.85546875" customWidth="1"/>
    <col min="3" max="3" width="18" customWidth="1"/>
    <col min="4" max="4" width="20.28515625" customWidth="1"/>
    <col min="5" max="5" width="20.7109375" customWidth="1"/>
    <col min="6" max="6" width="24.85546875" customWidth="1"/>
    <col min="7" max="7" width="22.7109375" customWidth="1"/>
  </cols>
  <sheetData>
    <row r="1" spans="1:7" ht="21.75" customHeight="1" thickBot="1" x14ac:dyDescent="0.25">
      <c r="A1" s="340" t="s">
        <v>694</v>
      </c>
    </row>
    <row r="2" spans="1:7" ht="39" thickBot="1" x14ac:dyDescent="0.25">
      <c r="A2" s="257" t="s">
        <v>236</v>
      </c>
      <c r="B2" s="258" t="s">
        <v>689</v>
      </c>
      <c r="C2" s="258" t="s">
        <v>530</v>
      </c>
      <c r="D2" s="258" t="s">
        <v>527</v>
      </c>
      <c r="E2" s="259" t="s">
        <v>837</v>
      </c>
      <c r="F2" s="259" t="s">
        <v>838</v>
      </c>
      <c r="G2" s="260" t="s">
        <v>531</v>
      </c>
    </row>
    <row r="3" spans="1:7" x14ac:dyDescent="0.2">
      <c r="A3" s="172" t="s">
        <v>516</v>
      </c>
      <c r="B3" s="132"/>
      <c r="C3" s="132"/>
      <c r="D3" s="132"/>
      <c r="E3" s="132"/>
      <c r="F3" s="132"/>
      <c r="G3" s="173"/>
    </row>
    <row r="4" spans="1:7" x14ac:dyDescent="0.2">
      <c r="A4" s="167"/>
      <c r="B4" s="131"/>
      <c r="C4" s="131"/>
      <c r="D4" s="131"/>
      <c r="E4" s="131"/>
      <c r="F4" s="131"/>
      <c r="G4" s="168"/>
    </row>
    <row r="5" spans="1:7" x14ac:dyDescent="0.2">
      <c r="A5" s="167"/>
      <c r="B5" s="131"/>
      <c r="C5" s="131"/>
      <c r="D5" s="131"/>
      <c r="E5" s="131"/>
      <c r="F5" s="131"/>
      <c r="G5" s="168"/>
    </row>
    <row r="6" spans="1:7" x14ac:dyDescent="0.2">
      <c r="A6" s="167"/>
      <c r="B6" s="131"/>
      <c r="C6" s="131"/>
      <c r="D6" s="131"/>
      <c r="E6" s="131"/>
      <c r="F6" s="131"/>
      <c r="G6" s="168"/>
    </row>
    <row r="7" spans="1:7" x14ac:dyDescent="0.2">
      <c r="A7" s="167"/>
      <c r="B7" s="131"/>
      <c r="C7" s="131"/>
      <c r="D7" s="131"/>
      <c r="E7" s="131"/>
      <c r="F7" s="131"/>
      <c r="G7" s="168"/>
    </row>
    <row r="8" spans="1:7" x14ac:dyDescent="0.2">
      <c r="A8" s="167"/>
      <c r="B8" s="131"/>
      <c r="C8" s="131"/>
      <c r="D8" s="131"/>
      <c r="E8" s="131"/>
      <c r="F8" s="131"/>
      <c r="G8" s="168"/>
    </row>
    <row r="9" spans="1:7" x14ac:dyDescent="0.2">
      <c r="A9" s="167"/>
      <c r="B9" s="131"/>
      <c r="C9" s="131"/>
      <c r="D9" s="131"/>
      <c r="E9" s="131"/>
      <c r="F9" s="131"/>
      <c r="G9" s="168"/>
    </row>
    <row r="10" spans="1:7" x14ac:dyDescent="0.2">
      <c r="A10" s="167"/>
      <c r="B10" s="131"/>
      <c r="C10" s="131"/>
      <c r="D10" s="131"/>
      <c r="E10" s="131"/>
      <c r="F10" s="131"/>
      <c r="G10" s="168"/>
    </row>
    <row r="11" spans="1:7" x14ac:dyDescent="0.2">
      <c r="A11" s="167"/>
      <c r="B11" s="131"/>
      <c r="C11" s="131"/>
      <c r="D11" s="131"/>
      <c r="E11" s="131"/>
      <c r="F11" s="131"/>
      <c r="G11" s="168"/>
    </row>
    <row r="12" spans="1:7" x14ac:dyDescent="0.2">
      <c r="A12" s="167"/>
      <c r="B12" s="131"/>
      <c r="C12" s="131"/>
      <c r="D12" s="131"/>
      <c r="E12" s="131"/>
      <c r="F12" s="131"/>
      <c r="G12" s="168"/>
    </row>
    <row r="13" spans="1:7" x14ac:dyDescent="0.2">
      <c r="A13" s="167"/>
      <c r="B13" s="131"/>
      <c r="C13" s="131"/>
      <c r="D13" s="131"/>
      <c r="E13" s="131"/>
      <c r="F13" s="131"/>
      <c r="G13" s="168"/>
    </row>
    <row r="14" spans="1:7" ht="13.5" thickBot="1" x14ac:dyDescent="0.25">
      <c r="A14" s="169"/>
      <c r="B14" s="170"/>
      <c r="C14" s="170"/>
      <c r="D14" s="170"/>
      <c r="E14" s="170"/>
      <c r="F14" s="170"/>
      <c r="G14" s="17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G3" sqref="G3"/>
    </sheetView>
  </sheetViews>
  <sheetFormatPr defaultRowHeight="12.75" x14ac:dyDescent="0.2"/>
  <cols>
    <col min="2" max="2" width="27.5703125" customWidth="1"/>
    <col min="3" max="4" width="20.28515625" customWidth="1"/>
    <col min="5" max="7" width="24.140625" customWidth="1"/>
    <col min="8" max="8" width="31.5703125" customWidth="1"/>
  </cols>
  <sheetData>
    <row r="1" spans="1:8" ht="20.25" customHeight="1" x14ac:dyDescent="0.25">
      <c r="A1" s="341" t="s">
        <v>690</v>
      </c>
      <c r="B1" s="19"/>
      <c r="C1" s="19"/>
      <c r="D1" s="19"/>
      <c r="E1" s="19"/>
      <c r="F1" s="19"/>
      <c r="G1" s="19"/>
      <c r="H1" s="19"/>
    </row>
    <row r="2" spans="1:8" ht="15.75" thickBot="1" x14ac:dyDescent="0.3">
      <c r="A2" s="19"/>
      <c r="B2" s="19"/>
      <c r="C2" s="19"/>
      <c r="D2" s="19"/>
      <c r="E2" s="19"/>
      <c r="F2" s="19"/>
      <c r="G2" s="19"/>
      <c r="H2" s="19"/>
    </row>
    <row r="3" spans="1:8" ht="75.75" thickBot="1" x14ac:dyDescent="0.3">
      <c r="A3" s="342" t="s">
        <v>236</v>
      </c>
      <c r="B3" s="343" t="s">
        <v>556</v>
      </c>
      <c r="C3" s="344" t="s">
        <v>648</v>
      </c>
      <c r="D3" s="344" t="s">
        <v>647</v>
      </c>
      <c r="E3" s="347" t="s">
        <v>649</v>
      </c>
      <c r="F3" s="343" t="s">
        <v>557</v>
      </c>
      <c r="G3" s="345" t="s">
        <v>839</v>
      </c>
      <c r="H3" s="346" t="s">
        <v>531</v>
      </c>
    </row>
    <row r="4" spans="1:8" ht="15" x14ac:dyDescent="0.25">
      <c r="A4" s="26" t="s">
        <v>565</v>
      </c>
      <c r="B4" s="26"/>
      <c r="C4" s="26"/>
      <c r="D4" s="26"/>
      <c r="E4" s="26"/>
      <c r="F4" s="26"/>
      <c r="G4" s="26"/>
      <c r="H4" s="26"/>
    </row>
    <row r="5" spans="1:8" ht="15" x14ac:dyDescent="0.25">
      <c r="A5" s="47"/>
      <c r="B5" s="47"/>
      <c r="C5" s="47"/>
      <c r="D5" s="47"/>
      <c r="E5" s="47"/>
      <c r="F5" s="47"/>
      <c r="G5" s="47"/>
      <c r="H5" s="47"/>
    </row>
    <row r="6" spans="1:8" ht="15" x14ac:dyDescent="0.25">
      <c r="A6" s="47"/>
      <c r="B6" s="47"/>
      <c r="C6" s="47"/>
      <c r="D6" s="47"/>
      <c r="E6" s="47"/>
      <c r="F6" s="47"/>
      <c r="G6" s="47"/>
      <c r="H6" s="47"/>
    </row>
    <row r="7" spans="1:8" ht="15" x14ac:dyDescent="0.25">
      <c r="A7" s="47"/>
      <c r="B7" s="47"/>
      <c r="C7" s="47"/>
      <c r="D7" s="47"/>
      <c r="E7" s="47"/>
      <c r="F7" s="47"/>
      <c r="G7" s="47"/>
      <c r="H7" s="47"/>
    </row>
    <row r="8" spans="1:8" ht="15" x14ac:dyDescent="0.25">
      <c r="A8" s="47"/>
      <c r="B8" s="47"/>
      <c r="C8" s="47"/>
      <c r="D8" s="47"/>
      <c r="E8" s="47"/>
      <c r="F8" s="47"/>
      <c r="G8" s="47"/>
      <c r="H8" s="47"/>
    </row>
    <row r="9" spans="1:8" ht="15" x14ac:dyDescent="0.25">
      <c r="A9" s="47"/>
      <c r="B9" s="47"/>
      <c r="C9" s="47"/>
      <c r="D9" s="47"/>
      <c r="E9" s="47"/>
      <c r="F9" s="47"/>
      <c r="G9" s="47"/>
      <c r="H9" s="47"/>
    </row>
    <row r="10" spans="1:8" ht="15" x14ac:dyDescent="0.25">
      <c r="A10" s="47"/>
      <c r="B10" s="47"/>
      <c r="C10" s="47"/>
      <c r="D10" s="47"/>
      <c r="E10" s="47"/>
      <c r="F10" s="47"/>
      <c r="G10" s="47"/>
      <c r="H10" s="47"/>
    </row>
    <row r="11" spans="1:8" ht="15" x14ac:dyDescent="0.25">
      <c r="A11" s="47"/>
      <c r="B11" s="47"/>
      <c r="C11" s="47"/>
      <c r="D11" s="47"/>
      <c r="E11" s="47"/>
      <c r="F11" s="47"/>
      <c r="G11" s="47"/>
      <c r="H11" s="47"/>
    </row>
    <row r="12" spans="1:8" ht="15" x14ac:dyDescent="0.25">
      <c r="A12" s="47"/>
      <c r="B12" s="47"/>
      <c r="C12" s="47"/>
      <c r="D12" s="47"/>
      <c r="E12" s="47"/>
      <c r="F12" s="47"/>
      <c r="G12" s="47"/>
      <c r="H12" s="47"/>
    </row>
    <row r="13" spans="1:8" ht="15" x14ac:dyDescent="0.25">
      <c r="A13" s="19"/>
      <c r="B13" s="19"/>
      <c r="C13" s="19"/>
      <c r="D13" s="19"/>
      <c r="E13" s="19"/>
      <c r="F13" s="19"/>
      <c r="G13" s="19"/>
      <c r="H13" s="19"/>
    </row>
    <row r="14" spans="1:8" ht="15" x14ac:dyDescent="0.25">
      <c r="A14" s="19"/>
      <c r="B14" s="19"/>
      <c r="C14" s="19"/>
      <c r="D14" s="19"/>
      <c r="E14" s="19"/>
      <c r="F14" s="19"/>
      <c r="G14" s="19"/>
      <c r="H14" s="19"/>
    </row>
    <row r="15" spans="1:8" ht="15" x14ac:dyDescent="0.25">
      <c r="A15" s="19"/>
      <c r="B15" s="19"/>
      <c r="C15" s="19"/>
      <c r="D15" s="19"/>
      <c r="E15" s="19"/>
      <c r="F15" s="19"/>
      <c r="G15" s="19"/>
      <c r="H15" s="19"/>
    </row>
    <row r="16" spans="1:8" ht="15" x14ac:dyDescent="0.25">
      <c r="A16" s="19"/>
      <c r="B16" s="19"/>
      <c r="C16" s="19"/>
      <c r="D16" s="19"/>
      <c r="E16" s="19"/>
      <c r="F16" s="19"/>
      <c r="G16" s="19"/>
      <c r="H16" s="19"/>
    </row>
    <row r="17" spans="1:8" ht="15" x14ac:dyDescent="0.25">
      <c r="A17" s="19"/>
      <c r="B17" s="19"/>
      <c r="C17" s="19"/>
      <c r="D17" s="19"/>
      <c r="E17" s="19"/>
      <c r="F17" s="19"/>
      <c r="G17" s="19"/>
      <c r="H17" s="19"/>
    </row>
    <row r="18" spans="1:8" ht="15" x14ac:dyDescent="0.25">
      <c r="A18" s="19"/>
      <c r="B18" s="19"/>
      <c r="C18" s="19"/>
      <c r="D18" s="19"/>
      <c r="E18" s="19"/>
      <c r="F18" s="19"/>
      <c r="G18" s="19"/>
      <c r="H18" s="1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0"/>
  <sheetViews>
    <sheetView topLeftCell="A7" workbookViewId="0">
      <selection activeCell="E8" sqref="E8"/>
    </sheetView>
  </sheetViews>
  <sheetFormatPr defaultRowHeight="12.75" x14ac:dyDescent="0.2"/>
  <cols>
    <col min="1" max="1" width="15.85546875" customWidth="1"/>
    <col min="2" max="2" width="25.42578125" customWidth="1"/>
    <col min="3" max="3" width="31.5703125" customWidth="1"/>
    <col min="4" max="4" width="30.42578125" customWidth="1"/>
    <col min="5" max="5" width="30.7109375" customWidth="1"/>
  </cols>
  <sheetData>
    <row r="1" spans="1:5" s="2" customFormat="1" ht="18.75" x14ac:dyDescent="0.3">
      <c r="A1" s="18" t="s">
        <v>593</v>
      </c>
      <c r="B1" s="18"/>
      <c r="C1" s="18"/>
      <c r="D1" s="18"/>
      <c r="E1" s="18"/>
    </row>
    <row r="2" spans="1:5" ht="15.75" thickBot="1" x14ac:dyDescent="0.3">
      <c r="A2" s="19"/>
      <c r="B2" s="19"/>
      <c r="C2" s="19"/>
      <c r="D2" s="19"/>
      <c r="E2" s="19"/>
    </row>
    <row r="3" spans="1:5" ht="45" customHeight="1" thickBot="1" x14ac:dyDescent="0.25">
      <c r="A3" s="769" t="s">
        <v>236</v>
      </c>
      <c r="B3" s="770" t="s">
        <v>545</v>
      </c>
      <c r="C3" s="771" t="s">
        <v>82</v>
      </c>
      <c r="D3" s="770" t="s">
        <v>517</v>
      </c>
      <c r="E3" s="770" t="s">
        <v>108</v>
      </c>
    </row>
    <row r="4" spans="1:5" ht="30" x14ac:dyDescent="0.2">
      <c r="A4" s="777" t="s">
        <v>564</v>
      </c>
      <c r="B4" s="778" t="s">
        <v>1843</v>
      </c>
      <c r="C4" s="779" t="s">
        <v>1844</v>
      </c>
      <c r="D4" s="536" t="s">
        <v>1845</v>
      </c>
      <c r="E4" s="536">
        <v>60</v>
      </c>
    </row>
    <row r="5" spans="1:5" ht="45" x14ac:dyDescent="0.2">
      <c r="A5" s="772" t="s">
        <v>3956</v>
      </c>
      <c r="B5" s="185" t="s">
        <v>3959</v>
      </c>
      <c r="C5" s="148" t="s">
        <v>3960</v>
      </c>
      <c r="D5" s="587">
        <v>2</v>
      </c>
      <c r="E5" s="609">
        <v>26</v>
      </c>
    </row>
    <row r="6" spans="1:5" ht="30" x14ac:dyDescent="0.2">
      <c r="A6" s="772" t="s">
        <v>3958</v>
      </c>
      <c r="B6" s="185" t="s">
        <v>3962</v>
      </c>
      <c r="C6" s="148" t="s">
        <v>3963</v>
      </c>
      <c r="D6" s="587">
        <v>3</v>
      </c>
      <c r="E6" s="609">
        <v>12</v>
      </c>
    </row>
    <row r="7" spans="1:5" ht="45" x14ac:dyDescent="0.2">
      <c r="A7" s="772" t="s">
        <v>3961</v>
      </c>
      <c r="B7" s="185" t="s">
        <v>3965</v>
      </c>
      <c r="C7" s="148" t="s">
        <v>3966</v>
      </c>
      <c r="D7" s="587">
        <v>2</v>
      </c>
      <c r="E7" s="609">
        <v>60</v>
      </c>
    </row>
    <row r="8" spans="1:5" ht="30" x14ac:dyDescent="0.2">
      <c r="A8" s="772" t="s">
        <v>3964</v>
      </c>
      <c r="B8" s="185" t="s">
        <v>3969</v>
      </c>
      <c r="C8" s="148" t="s">
        <v>3957</v>
      </c>
      <c r="D8" s="587">
        <v>2</v>
      </c>
      <c r="E8" s="609">
        <v>16</v>
      </c>
    </row>
    <row r="9" spans="1:5" ht="60" x14ac:dyDescent="0.2">
      <c r="A9" s="773" t="s">
        <v>3967</v>
      </c>
      <c r="B9" s="774" t="s">
        <v>3971</v>
      </c>
      <c r="C9" s="775" t="s">
        <v>3972</v>
      </c>
      <c r="D9" s="776">
        <v>23</v>
      </c>
      <c r="E9" s="776">
        <v>406</v>
      </c>
    </row>
    <row r="10" spans="1:5" ht="30" x14ac:dyDescent="0.2">
      <c r="A10" s="184" t="s">
        <v>3968</v>
      </c>
      <c r="B10" s="185" t="s">
        <v>3973</v>
      </c>
      <c r="C10" s="148" t="s">
        <v>3974</v>
      </c>
      <c r="D10" s="587">
        <v>3</v>
      </c>
      <c r="E10" s="587">
        <v>36</v>
      </c>
    </row>
    <row r="11" spans="1:5" s="674" customFormat="1" ht="15" x14ac:dyDescent="0.2">
      <c r="A11" s="772" t="s">
        <v>3970</v>
      </c>
      <c r="B11" s="787" t="s">
        <v>3975</v>
      </c>
      <c r="C11" s="788" t="s">
        <v>3976</v>
      </c>
      <c r="D11" s="619">
        <v>4</v>
      </c>
      <c r="E11" s="645">
        <v>34</v>
      </c>
    </row>
    <row r="12" spans="1:5" ht="15" x14ac:dyDescent="0.2">
      <c r="A12" s="780"/>
      <c r="B12" s="781"/>
      <c r="C12" s="782"/>
      <c r="D12" s="782"/>
      <c r="E12" s="782"/>
    </row>
    <row r="13" spans="1:5" ht="15" x14ac:dyDescent="0.2">
      <c r="A13" s="780"/>
      <c r="B13" s="781"/>
      <c r="C13" s="782"/>
      <c r="D13" s="782"/>
      <c r="E13" s="782"/>
    </row>
    <row r="14" spans="1:5" ht="15" x14ac:dyDescent="0.2">
      <c r="A14" s="780"/>
      <c r="B14" s="781"/>
      <c r="C14" s="782"/>
      <c r="D14" s="782"/>
      <c r="E14" s="782"/>
    </row>
    <row r="15" spans="1:5" ht="15" x14ac:dyDescent="0.2">
      <c r="A15" s="780"/>
      <c r="B15" s="781"/>
      <c r="C15" s="782"/>
      <c r="D15" s="782"/>
      <c r="E15" s="782"/>
    </row>
    <row r="16" spans="1:5" ht="15" x14ac:dyDescent="0.2">
      <c r="A16" s="780"/>
      <c r="B16" s="781"/>
      <c r="C16" s="782"/>
      <c r="D16" s="782"/>
      <c r="E16" s="782"/>
    </row>
    <row r="17" spans="1:5" ht="15" x14ac:dyDescent="0.2">
      <c r="A17" s="780"/>
      <c r="B17" s="781"/>
      <c r="C17" s="782"/>
      <c r="D17" s="782"/>
      <c r="E17" s="782"/>
    </row>
    <row r="18" spans="1:5" ht="15" x14ac:dyDescent="0.2">
      <c r="A18" s="780"/>
      <c r="B18" s="781"/>
      <c r="C18" s="782"/>
      <c r="D18" s="782"/>
      <c r="E18" s="782"/>
    </row>
    <row r="19" spans="1:5" ht="15" x14ac:dyDescent="0.2">
      <c r="A19" s="780"/>
      <c r="B19" s="781"/>
      <c r="C19" s="782"/>
      <c r="D19" s="782"/>
      <c r="E19" s="782"/>
    </row>
    <row r="20" spans="1:5" ht="15" x14ac:dyDescent="0.2">
      <c r="A20" s="780"/>
      <c r="B20" s="781"/>
      <c r="C20" s="782"/>
      <c r="D20" s="782"/>
      <c r="E20" s="782"/>
    </row>
    <row r="21" spans="1:5" ht="15" x14ac:dyDescent="0.2">
      <c r="A21" s="780"/>
      <c r="B21" s="781"/>
      <c r="C21" s="782"/>
      <c r="D21" s="782"/>
      <c r="E21" s="782"/>
    </row>
    <row r="22" spans="1:5" ht="15" x14ac:dyDescent="0.2">
      <c r="A22" s="780"/>
      <c r="B22" s="781"/>
      <c r="C22" s="782"/>
      <c r="D22" s="782"/>
      <c r="E22" s="782"/>
    </row>
    <row r="23" spans="1:5" ht="15" x14ac:dyDescent="0.2">
      <c r="A23" s="780"/>
      <c r="B23" s="781"/>
      <c r="C23" s="782"/>
      <c r="D23" s="782"/>
      <c r="E23" s="782"/>
    </row>
    <row r="24" spans="1:5" ht="15" x14ac:dyDescent="0.2">
      <c r="A24" s="780"/>
      <c r="B24" s="781"/>
      <c r="C24" s="782"/>
      <c r="D24" s="782"/>
      <c r="E24" s="782"/>
    </row>
    <row r="25" spans="1:5" ht="15" x14ac:dyDescent="0.2">
      <c r="A25" s="780"/>
      <c r="B25" s="781"/>
      <c r="C25" s="782"/>
      <c r="D25" s="782"/>
      <c r="E25" s="782"/>
    </row>
    <row r="26" spans="1:5" ht="15" x14ac:dyDescent="0.2">
      <c r="A26" s="780"/>
      <c r="B26" s="781"/>
      <c r="C26" s="782"/>
      <c r="D26" s="782"/>
      <c r="E26" s="782"/>
    </row>
    <row r="27" spans="1:5" ht="15" x14ac:dyDescent="0.2">
      <c r="A27" s="780"/>
      <c r="B27" s="781"/>
      <c r="C27" s="782"/>
      <c r="D27" s="782"/>
      <c r="E27" s="782"/>
    </row>
    <row r="28" spans="1:5" ht="15" x14ac:dyDescent="0.2">
      <c r="A28" s="783"/>
      <c r="B28" s="784"/>
      <c r="C28" s="785"/>
      <c r="D28" s="785"/>
      <c r="E28" s="785"/>
    </row>
    <row r="29" spans="1:5" ht="15" x14ac:dyDescent="0.2">
      <c r="A29" s="783"/>
      <c r="B29" s="784"/>
      <c r="C29" s="785"/>
      <c r="D29" s="785"/>
      <c r="E29" s="785"/>
    </row>
    <row r="30" spans="1:5" ht="15" x14ac:dyDescent="0.2">
      <c r="A30" s="783"/>
      <c r="B30" s="784"/>
      <c r="C30" s="785"/>
      <c r="D30" s="785"/>
      <c r="E30" s="785"/>
    </row>
    <row r="31" spans="1:5" ht="15" x14ac:dyDescent="0.2">
      <c r="A31" s="783"/>
      <c r="B31" s="784"/>
      <c r="C31" s="785"/>
      <c r="D31" s="785"/>
      <c r="E31" s="785"/>
    </row>
    <row r="32" spans="1:5" ht="15" x14ac:dyDescent="0.2">
      <c r="A32" s="783"/>
      <c r="B32" s="784"/>
      <c r="C32" s="785"/>
      <c r="D32" s="785"/>
      <c r="E32" s="785"/>
    </row>
    <row r="33" spans="1:5" ht="15" x14ac:dyDescent="0.2">
      <c r="A33" s="783"/>
      <c r="B33" s="784"/>
      <c r="C33" s="785"/>
      <c r="D33" s="785"/>
      <c r="E33" s="785"/>
    </row>
    <row r="34" spans="1:5" ht="15" x14ac:dyDescent="0.2">
      <c r="A34" s="783"/>
      <c r="B34" s="784"/>
      <c r="C34" s="785"/>
      <c r="D34" s="785"/>
      <c r="E34" s="785"/>
    </row>
    <row r="35" spans="1:5" ht="15" x14ac:dyDescent="0.2">
      <c r="A35" s="783"/>
      <c r="B35" s="784"/>
      <c r="C35" s="785"/>
      <c r="D35" s="785"/>
      <c r="E35" s="785"/>
    </row>
    <row r="36" spans="1:5" ht="15" x14ac:dyDescent="0.2">
      <c r="A36" s="783"/>
      <c r="B36" s="784"/>
      <c r="C36" s="785"/>
      <c r="D36" s="785"/>
      <c r="E36" s="785"/>
    </row>
    <row r="37" spans="1:5" ht="15" x14ac:dyDescent="0.2">
      <c r="A37" s="783"/>
      <c r="B37" s="784"/>
      <c r="C37" s="785"/>
      <c r="D37" s="785"/>
      <c r="E37" s="785"/>
    </row>
    <row r="38" spans="1:5" ht="15" x14ac:dyDescent="0.2">
      <c r="A38" s="783"/>
      <c r="B38" s="784"/>
      <c r="C38" s="785"/>
      <c r="D38" s="785"/>
      <c r="E38" s="785"/>
    </row>
    <row r="39" spans="1:5" ht="15" x14ac:dyDescent="0.2">
      <c r="A39" s="783"/>
      <c r="B39" s="784"/>
      <c r="C39" s="785"/>
      <c r="D39" s="785"/>
      <c r="E39" s="785"/>
    </row>
    <row r="40" spans="1:5" ht="15" x14ac:dyDescent="0.2">
      <c r="A40" s="783"/>
      <c r="B40" s="784"/>
      <c r="C40" s="785"/>
      <c r="D40" s="785"/>
      <c r="E40" s="785"/>
    </row>
    <row r="41" spans="1:5" ht="15" x14ac:dyDescent="0.2">
      <c r="A41" s="783"/>
      <c r="B41" s="784"/>
      <c r="C41" s="785"/>
      <c r="D41" s="785"/>
      <c r="E41" s="785"/>
    </row>
    <row r="42" spans="1:5" ht="15" x14ac:dyDescent="0.2">
      <c r="A42" s="783"/>
      <c r="B42" s="784"/>
      <c r="C42" s="785"/>
      <c r="D42" s="785"/>
      <c r="E42" s="785"/>
    </row>
    <row r="43" spans="1:5" ht="15" x14ac:dyDescent="0.2">
      <c r="A43" s="783"/>
      <c r="B43" s="784"/>
      <c r="C43" s="785"/>
      <c r="D43" s="785"/>
      <c r="E43" s="785"/>
    </row>
    <row r="44" spans="1:5" ht="15" x14ac:dyDescent="0.2">
      <c r="A44" s="783"/>
      <c r="B44" s="784"/>
      <c r="C44" s="785"/>
      <c r="D44" s="785"/>
      <c r="E44" s="785"/>
    </row>
    <row r="45" spans="1:5" ht="15" x14ac:dyDescent="0.2">
      <c r="A45" s="783"/>
      <c r="B45" s="784"/>
      <c r="C45" s="785"/>
      <c r="D45" s="785"/>
      <c r="E45" s="785"/>
    </row>
    <row r="46" spans="1:5" ht="15" x14ac:dyDescent="0.2">
      <c r="A46" s="783"/>
      <c r="B46" s="784"/>
      <c r="C46" s="785"/>
      <c r="D46" s="785"/>
      <c r="E46" s="785"/>
    </row>
    <row r="47" spans="1:5" ht="15" x14ac:dyDescent="0.2">
      <c r="A47" s="783"/>
      <c r="B47" s="784"/>
      <c r="C47" s="785"/>
      <c r="D47" s="785"/>
      <c r="E47" s="785"/>
    </row>
    <row r="48" spans="1:5" ht="15" x14ac:dyDescent="0.2">
      <c r="A48" s="783"/>
      <c r="B48" s="784"/>
      <c r="C48" s="785"/>
      <c r="D48" s="785"/>
      <c r="E48" s="785"/>
    </row>
    <row r="49" spans="1:5" ht="15" x14ac:dyDescent="0.2">
      <c r="A49" s="783"/>
      <c r="B49" s="784"/>
      <c r="C49" s="785"/>
      <c r="D49" s="785"/>
      <c r="E49" s="785"/>
    </row>
    <row r="50" spans="1:5" ht="15" x14ac:dyDescent="0.2">
      <c r="A50" s="783"/>
      <c r="B50" s="784"/>
      <c r="C50" s="785"/>
      <c r="D50" s="785"/>
      <c r="E50" s="785"/>
    </row>
    <row r="51" spans="1:5" ht="15" x14ac:dyDescent="0.2">
      <c r="A51" s="783"/>
      <c r="B51" s="784"/>
      <c r="C51" s="785"/>
      <c r="D51" s="785"/>
      <c r="E51" s="785"/>
    </row>
    <row r="52" spans="1:5" ht="15" x14ac:dyDescent="0.2">
      <c r="A52" s="783"/>
      <c r="B52" s="784"/>
      <c r="C52" s="785"/>
      <c r="D52" s="785"/>
      <c r="E52" s="785"/>
    </row>
    <row r="53" spans="1:5" ht="15" x14ac:dyDescent="0.2">
      <c r="A53" s="783"/>
      <c r="B53" s="784"/>
      <c r="C53" s="785"/>
      <c r="D53" s="785"/>
      <c r="E53" s="785"/>
    </row>
    <row r="54" spans="1:5" ht="15" x14ac:dyDescent="0.2">
      <c r="A54" s="783"/>
      <c r="B54" s="784"/>
      <c r="C54" s="785"/>
      <c r="D54" s="785"/>
      <c r="E54" s="785"/>
    </row>
    <row r="55" spans="1:5" ht="15" x14ac:dyDescent="0.2">
      <c r="A55" s="783"/>
      <c r="B55" s="784"/>
      <c r="C55" s="785"/>
      <c r="D55" s="785"/>
      <c r="E55" s="785"/>
    </row>
    <row r="56" spans="1:5" ht="15" x14ac:dyDescent="0.2">
      <c r="A56" s="783"/>
      <c r="B56" s="784"/>
      <c r="C56" s="785"/>
      <c r="D56" s="785"/>
      <c r="E56" s="785"/>
    </row>
    <row r="57" spans="1:5" ht="15" x14ac:dyDescent="0.2">
      <c r="A57" s="783"/>
      <c r="B57" s="784"/>
      <c r="C57" s="785"/>
      <c r="D57" s="785"/>
      <c r="E57" s="785"/>
    </row>
    <row r="58" spans="1:5" ht="15" x14ac:dyDescent="0.2">
      <c r="A58" s="783"/>
      <c r="B58" s="784"/>
      <c r="C58" s="785"/>
      <c r="D58" s="785"/>
      <c r="E58" s="785"/>
    </row>
    <row r="59" spans="1:5" ht="15" x14ac:dyDescent="0.2">
      <c r="A59" s="783"/>
      <c r="B59" s="784"/>
      <c r="C59" s="785"/>
      <c r="D59" s="785"/>
      <c r="E59" s="785"/>
    </row>
    <row r="60" spans="1:5" x14ac:dyDescent="0.2">
      <c r="A60" s="786"/>
      <c r="B60" s="786"/>
      <c r="C60" s="786"/>
      <c r="D60" s="786"/>
      <c r="E60" s="786"/>
    </row>
  </sheetData>
  <protectedRanges>
    <protectedRange sqref="A12:E59" name="Диапазон1"/>
    <protectedRange sqref="A4:E4" name="Диапазон1_1"/>
    <protectedRange sqref="A10:E10" name="Диапазон1_2"/>
    <protectedRange sqref="A5:E9" name="Диапазон1_1_1"/>
    <protectedRange sqref="A11:E11" name="Диапазон1_1_2"/>
  </protectedRanges>
  <phoneticPr fontId="5" type="noConversion"/>
  <hyperlinks>
    <hyperlink ref="B4" r:id="rId1" display="https://mpei.ru/Structure/Universe/ire/structure/ntme"/>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305"/>
  <sheetViews>
    <sheetView topLeftCell="A298" workbookViewId="0">
      <selection activeCell="D310" sqref="D310"/>
    </sheetView>
  </sheetViews>
  <sheetFormatPr defaultRowHeight="12.75" x14ac:dyDescent="0.2"/>
  <cols>
    <col min="1" max="1" width="6.85546875" customWidth="1"/>
    <col min="2" max="2" width="32.85546875" customWidth="1"/>
    <col min="3" max="3" width="26.28515625" customWidth="1"/>
    <col min="4" max="5" width="23" customWidth="1"/>
    <col min="6" max="6" width="25.140625" customWidth="1"/>
  </cols>
  <sheetData>
    <row r="1" spans="1:6" ht="15" x14ac:dyDescent="0.25">
      <c r="A1" s="18" t="s">
        <v>590</v>
      </c>
      <c r="B1" s="19"/>
      <c r="C1" s="19"/>
      <c r="D1" s="19"/>
      <c r="E1" s="19"/>
      <c r="F1" s="19"/>
    </row>
    <row r="2" spans="1:6" ht="15.75" thickBot="1" x14ac:dyDescent="0.3">
      <c r="A2" s="19"/>
      <c r="B2" s="19"/>
      <c r="C2" s="19"/>
      <c r="D2" s="19"/>
      <c r="E2" s="19"/>
      <c r="F2" s="19"/>
    </row>
    <row r="3" spans="1:6" ht="30.75" thickBot="1" x14ac:dyDescent="0.3">
      <c r="A3" s="262" t="s">
        <v>236</v>
      </c>
      <c r="B3" s="263" t="s">
        <v>251</v>
      </c>
      <c r="C3" s="263" t="s">
        <v>248</v>
      </c>
      <c r="D3" s="263" t="s">
        <v>249</v>
      </c>
      <c r="E3" s="264" t="s">
        <v>250</v>
      </c>
      <c r="F3" s="265" t="s">
        <v>544</v>
      </c>
    </row>
    <row r="4" spans="1:6" s="674" customFormat="1" ht="56.25" customHeight="1" x14ac:dyDescent="0.25">
      <c r="A4" s="389" t="s">
        <v>563</v>
      </c>
      <c r="B4" s="701" t="s">
        <v>3426</v>
      </c>
      <c r="C4" s="562"/>
      <c r="D4" s="562"/>
      <c r="E4" s="562"/>
      <c r="F4" s="562"/>
    </row>
    <row r="5" spans="1:6" s="674" customFormat="1" ht="51.75" x14ac:dyDescent="0.25">
      <c r="A5" s="389" t="s">
        <v>3427</v>
      </c>
      <c r="B5" s="701" t="s">
        <v>3428</v>
      </c>
      <c r="C5" s="562"/>
      <c r="D5" s="562"/>
      <c r="E5" s="562"/>
      <c r="F5" s="562"/>
    </row>
    <row r="6" spans="1:6" s="674" customFormat="1" ht="26.25" x14ac:dyDescent="0.25">
      <c r="A6" s="389" t="s">
        <v>3429</v>
      </c>
      <c r="B6" s="701" t="s">
        <v>3430</v>
      </c>
      <c r="C6" s="562"/>
      <c r="D6" s="562"/>
      <c r="E6" s="562"/>
      <c r="F6" s="562"/>
    </row>
    <row r="7" spans="1:6" s="674" customFormat="1" ht="15" x14ac:dyDescent="0.25">
      <c r="A7" s="389" t="s">
        <v>3431</v>
      </c>
      <c r="B7" s="701" t="s">
        <v>3432</v>
      </c>
      <c r="C7" s="562"/>
      <c r="D7" s="562"/>
      <c r="E7" s="562"/>
      <c r="F7" s="562"/>
    </row>
    <row r="8" spans="1:6" s="674" customFormat="1" ht="15" x14ac:dyDescent="0.25">
      <c r="A8" s="389" t="s">
        <v>3433</v>
      </c>
      <c r="B8" s="701" t="s">
        <v>3434</v>
      </c>
      <c r="C8" s="562"/>
      <c r="D8" s="562"/>
      <c r="E8" s="562"/>
      <c r="F8" s="562"/>
    </row>
    <row r="9" spans="1:6" s="674" customFormat="1" ht="15" x14ac:dyDescent="0.25">
      <c r="A9" s="389" t="s">
        <v>3435</v>
      </c>
      <c r="B9" s="701" t="s">
        <v>3436</v>
      </c>
      <c r="C9" s="562"/>
      <c r="D9" s="562"/>
      <c r="E9" s="562"/>
      <c r="F9" s="562"/>
    </row>
    <row r="10" spans="1:6" s="674" customFormat="1" ht="15" x14ac:dyDescent="0.25">
      <c r="A10" s="389" t="s">
        <v>3437</v>
      </c>
      <c r="B10" s="701" t="s">
        <v>3438</v>
      </c>
      <c r="C10" s="562"/>
      <c r="D10" s="562"/>
      <c r="E10" s="562"/>
      <c r="F10" s="562"/>
    </row>
    <row r="11" spans="1:6" s="674" customFormat="1" ht="26.25" x14ac:dyDescent="0.25">
      <c r="A11" s="389" t="s">
        <v>3439</v>
      </c>
      <c r="B11" s="701" t="s">
        <v>3440</v>
      </c>
      <c r="C11" s="562"/>
      <c r="D11" s="562"/>
      <c r="E11" s="562"/>
      <c r="F11" s="562"/>
    </row>
    <row r="12" spans="1:6" s="674" customFormat="1" ht="39" x14ac:dyDescent="0.25">
      <c r="A12" s="389" t="s">
        <v>3441</v>
      </c>
      <c r="B12" s="701" t="s">
        <v>3442</v>
      </c>
      <c r="C12" s="562"/>
      <c r="D12" s="562"/>
      <c r="E12" s="562"/>
      <c r="F12" s="562"/>
    </row>
    <row r="13" spans="1:6" s="674" customFormat="1" ht="51.75" x14ac:dyDescent="0.25">
      <c r="A13" s="389" t="s">
        <v>3443</v>
      </c>
      <c r="B13" s="701" t="s">
        <v>3444</v>
      </c>
      <c r="C13" s="562"/>
      <c r="D13" s="562"/>
      <c r="E13" s="562"/>
      <c r="F13" s="562"/>
    </row>
    <row r="14" spans="1:6" s="674" customFormat="1" ht="26.25" x14ac:dyDescent="0.25">
      <c r="A14" s="389" t="s">
        <v>3445</v>
      </c>
      <c r="B14" s="701" t="s">
        <v>3446</v>
      </c>
      <c r="C14" s="562"/>
      <c r="D14" s="562"/>
      <c r="E14" s="562"/>
      <c r="F14" s="562"/>
    </row>
    <row r="15" spans="1:6" s="674" customFormat="1" ht="15" x14ac:dyDescent="0.25">
      <c r="A15" s="389" t="s">
        <v>3447</v>
      </c>
      <c r="B15" s="701" t="s">
        <v>3448</v>
      </c>
      <c r="C15" s="562"/>
      <c r="D15" s="562"/>
      <c r="E15" s="562"/>
      <c r="F15" s="562"/>
    </row>
    <row r="16" spans="1:6" s="674" customFormat="1" ht="26.25" x14ac:dyDescent="0.25">
      <c r="A16" s="389" t="s">
        <v>3449</v>
      </c>
      <c r="B16" s="498" t="s">
        <v>3450</v>
      </c>
      <c r="C16" s="498"/>
      <c r="D16" s="498"/>
      <c r="E16" s="562"/>
      <c r="F16" s="562"/>
    </row>
    <row r="17" spans="1:6" s="674" customFormat="1" ht="39" x14ac:dyDescent="0.25">
      <c r="A17" s="389" t="s">
        <v>3451</v>
      </c>
      <c r="B17" s="498" t="s">
        <v>3452</v>
      </c>
      <c r="C17" s="498"/>
      <c r="D17" s="498"/>
      <c r="E17" s="562"/>
      <c r="F17" s="562"/>
    </row>
    <row r="18" spans="1:6" s="674" customFormat="1" ht="14.25" customHeight="1" x14ac:dyDescent="0.25">
      <c r="A18" s="389" t="s">
        <v>3453</v>
      </c>
      <c r="B18" s="562"/>
      <c r="C18" s="562" t="s">
        <v>2984</v>
      </c>
      <c r="E18" s="562"/>
      <c r="F18" s="562"/>
    </row>
    <row r="19" spans="1:6" s="674" customFormat="1" ht="26.25" x14ac:dyDescent="0.25">
      <c r="A19" s="389" t="s">
        <v>3454</v>
      </c>
      <c r="B19" s="562"/>
      <c r="C19" s="562" t="s">
        <v>2987</v>
      </c>
      <c r="D19" s="562"/>
      <c r="E19" s="562"/>
      <c r="F19" s="562"/>
    </row>
    <row r="20" spans="1:6" s="674" customFormat="1" ht="27.75" customHeight="1" x14ac:dyDescent="0.25">
      <c r="A20" s="389" t="s">
        <v>3455</v>
      </c>
      <c r="B20" s="562"/>
      <c r="C20" s="562" t="s">
        <v>2989</v>
      </c>
      <c r="D20" s="562"/>
      <c r="E20" s="562"/>
      <c r="F20" s="562"/>
    </row>
    <row r="21" spans="1:6" s="674" customFormat="1" ht="25.5" customHeight="1" x14ac:dyDescent="0.25">
      <c r="A21" s="389" t="s">
        <v>3456</v>
      </c>
      <c r="B21" s="562"/>
      <c r="C21" s="562" t="s">
        <v>2991</v>
      </c>
      <c r="D21" s="562"/>
      <c r="E21" s="562"/>
      <c r="F21" s="562"/>
    </row>
    <row r="22" spans="1:6" s="674" customFormat="1" ht="27" customHeight="1" x14ac:dyDescent="0.25">
      <c r="A22" s="389" t="s">
        <v>3457</v>
      </c>
      <c r="B22" s="562"/>
      <c r="C22" s="562" t="s">
        <v>2993</v>
      </c>
      <c r="D22" s="562"/>
      <c r="E22" s="562"/>
      <c r="F22" s="562"/>
    </row>
    <row r="23" spans="1:6" s="674" customFormat="1" ht="26.25" x14ac:dyDescent="0.25">
      <c r="A23" s="389" t="s">
        <v>3458</v>
      </c>
      <c r="B23" s="562"/>
      <c r="C23" s="562" t="s">
        <v>2995</v>
      </c>
      <c r="D23" s="562"/>
      <c r="E23" s="562"/>
      <c r="F23" s="562"/>
    </row>
    <row r="24" spans="1:6" s="674" customFormat="1" ht="26.25" customHeight="1" x14ac:dyDescent="0.25">
      <c r="A24" s="389" t="s">
        <v>3459</v>
      </c>
      <c r="B24" s="562"/>
      <c r="C24" s="562" t="s">
        <v>2997</v>
      </c>
      <c r="D24" s="562"/>
      <c r="E24" s="562"/>
      <c r="F24" s="562"/>
    </row>
    <row r="25" spans="1:6" s="674" customFormat="1" ht="25.5" customHeight="1" x14ac:dyDescent="0.25">
      <c r="A25" s="389" t="s">
        <v>3460</v>
      </c>
      <c r="B25" s="562"/>
      <c r="C25" s="562" t="s">
        <v>2999</v>
      </c>
      <c r="D25" s="562"/>
      <c r="E25" s="562"/>
      <c r="F25" s="562"/>
    </row>
    <row r="26" spans="1:6" s="674" customFormat="1" ht="25.5" customHeight="1" x14ac:dyDescent="0.25">
      <c r="A26" s="389" t="s">
        <v>3461</v>
      </c>
      <c r="B26" s="562"/>
      <c r="C26" s="562" t="s">
        <v>3001</v>
      </c>
      <c r="D26" s="562"/>
      <c r="E26" s="562"/>
      <c r="F26" s="562"/>
    </row>
    <row r="27" spans="1:6" s="674" customFormat="1" ht="26.25" x14ac:dyDescent="0.25">
      <c r="A27" s="389" t="s">
        <v>3462</v>
      </c>
      <c r="B27" s="562"/>
      <c r="C27" s="562" t="s">
        <v>3003</v>
      </c>
      <c r="D27" s="562"/>
      <c r="E27" s="562"/>
      <c r="F27" s="562"/>
    </row>
    <row r="28" spans="1:6" s="674" customFormat="1" ht="15" x14ac:dyDescent="0.25">
      <c r="A28" s="389" t="s">
        <v>3463</v>
      </c>
      <c r="B28" s="562"/>
      <c r="C28" s="562" t="s">
        <v>3005</v>
      </c>
      <c r="D28" s="562"/>
      <c r="E28" s="562"/>
      <c r="F28" s="562"/>
    </row>
    <row r="29" spans="1:6" s="674" customFormat="1" ht="39" x14ac:dyDescent="0.25">
      <c r="A29" s="389" t="s">
        <v>3464</v>
      </c>
      <c r="B29" s="562"/>
      <c r="C29" s="562" t="s">
        <v>3007</v>
      </c>
      <c r="D29" s="562"/>
      <c r="E29" s="562"/>
      <c r="F29" s="562"/>
    </row>
    <row r="30" spans="1:6" s="674" customFormat="1" ht="26.25" x14ac:dyDescent="0.25">
      <c r="A30" s="389" t="s">
        <v>3465</v>
      </c>
      <c r="B30" s="562"/>
      <c r="C30" s="562" t="s">
        <v>3009</v>
      </c>
      <c r="D30" s="562"/>
      <c r="E30" s="562"/>
      <c r="F30" s="562"/>
    </row>
    <row r="31" spans="1:6" s="674" customFormat="1" ht="26.25" customHeight="1" x14ac:dyDescent="0.25">
      <c r="A31" s="389" t="s">
        <v>3466</v>
      </c>
      <c r="B31" s="562"/>
      <c r="C31" s="562" t="s">
        <v>3011</v>
      </c>
      <c r="D31" s="562"/>
      <c r="E31" s="562"/>
      <c r="F31" s="562"/>
    </row>
    <row r="32" spans="1:6" s="674" customFormat="1" ht="14.25" customHeight="1" x14ac:dyDescent="0.25">
      <c r="A32" s="389" t="s">
        <v>3467</v>
      </c>
      <c r="B32" s="562"/>
      <c r="C32" s="562" t="s">
        <v>3013</v>
      </c>
      <c r="D32" s="562"/>
      <c r="E32" s="562"/>
      <c r="F32" s="562"/>
    </row>
    <row r="33" spans="1:6" s="674" customFormat="1" ht="26.25" x14ac:dyDescent="0.25">
      <c r="A33" s="389" t="s">
        <v>3468</v>
      </c>
      <c r="B33" s="562"/>
      <c r="C33" s="562" t="s">
        <v>3015</v>
      </c>
      <c r="D33" s="562"/>
      <c r="E33" s="562"/>
      <c r="F33" s="562"/>
    </row>
    <row r="34" spans="1:6" s="674" customFormat="1" ht="37.5" customHeight="1" x14ac:dyDescent="0.25">
      <c r="A34" s="389" t="s">
        <v>3469</v>
      </c>
      <c r="B34" s="562"/>
      <c r="C34" s="562" t="s">
        <v>3017</v>
      </c>
      <c r="D34" s="562"/>
      <c r="E34" s="562"/>
      <c r="F34" s="562"/>
    </row>
    <row r="35" spans="1:6" s="674" customFormat="1" ht="25.5" customHeight="1" x14ac:dyDescent="0.25">
      <c r="A35" s="389" t="s">
        <v>3470</v>
      </c>
      <c r="B35" s="562"/>
      <c r="C35" s="562" t="s">
        <v>3018</v>
      </c>
      <c r="D35" s="562"/>
      <c r="E35" s="562"/>
      <c r="F35" s="562"/>
    </row>
    <row r="36" spans="1:6" s="674" customFormat="1" ht="38.25" customHeight="1" x14ac:dyDescent="0.25">
      <c r="A36" s="389" t="s">
        <v>3471</v>
      </c>
      <c r="B36" s="562"/>
      <c r="C36" s="562" t="s">
        <v>3019</v>
      </c>
      <c r="D36" s="562"/>
      <c r="E36" s="562"/>
      <c r="F36" s="562"/>
    </row>
    <row r="37" spans="1:6" s="674" customFormat="1" ht="15" customHeight="1" x14ac:dyDescent="0.25">
      <c r="A37" s="389" t="s">
        <v>3472</v>
      </c>
      <c r="B37" s="562"/>
      <c r="C37" s="562" t="s">
        <v>3020</v>
      </c>
      <c r="D37" s="562"/>
      <c r="E37" s="562"/>
      <c r="F37" s="562"/>
    </row>
    <row r="38" spans="1:6" s="674" customFormat="1" ht="27" customHeight="1" x14ac:dyDescent="0.25">
      <c r="A38" s="389" t="s">
        <v>3473</v>
      </c>
      <c r="B38" s="562"/>
      <c r="C38" s="562" t="s">
        <v>3021</v>
      </c>
      <c r="D38" s="562"/>
      <c r="E38" s="562"/>
      <c r="F38" s="562"/>
    </row>
    <row r="39" spans="1:6" s="674" customFormat="1" ht="15" x14ac:dyDescent="0.25">
      <c r="A39" s="389" t="s">
        <v>3474</v>
      </c>
      <c r="B39" s="562"/>
      <c r="C39" s="562" t="s">
        <v>3023</v>
      </c>
      <c r="D39" s="562"/>
      <c r="E39" s="562"/>
      <c r="F39" s="562"/>
    </row>
    <row r="40" spans="1:6" s="674" customFormat="1" ht="26.25" x14ac:dyDescent="0.25">
      <c r="A40" s="389" t="s">
        <v>3475</v>
      </c>
      <c r="B40" s="562"/>
      <c r="C40" s="562" t="s">
        <v>3024</v>
      </c>
      <c r="D40" s="562"/>
      <c r="E40" s="562"/>
      <c r="F40" s="562"/>
    </row>
    <row r="41" spans="1:6" s="674" customFormat="1" ht="13.5" customHeight="1" x14ac:dyDescent="0.25">
      <c r="A41" s="389" t="s">
        <v>3476</v>
      </c>
      <c r="B41" s="562"/>
      <c r="C41" s="562" t="s">
        <v>3025</v>
      </c>
      <c r="D41" s="562"/>
      <c r="E41" s="562"/>
      <c r="F41" s="562"/>
    </row>
    <row r="42" spans="1:6" s="674" customFormat="1" ht="26.25" x14ac:dyDescent="0.25">
      <c r="A42" s="389" t="s">
        <v>3477</v>
      </c>
      <c r="B42" s="562"/>
      <c r="C42" s="562" t="s">
        <v>3027</v>
      </c>
      <c r="D42" s="562"/>
      <c r="E42" s="562"/>
      <c r="F42" s="562"/>
    </row>
    <row r="43" spans="1:6" s="674" customFormat="1" ht="15" x14ac:dyDescent="0.25">
      <c r="A43" s="389" t="s">
        <v>3478</v>
      </c>
      <c r="B43" s="562"/>
      <c r="C43" s="562" t="s">
        <v>3028</v>
      </c>
      <c r="D43" s="562"/>
      <c r="E43" s="562"/>
      <c r="F43" s="562"/>
    </row>
    <row r="44" spans="1:6" s="674" customFormat="1" ht="15" x14ac:dyDescent="0.25">
      <c r="A44" s="389" t="s">
        <v>3479</v>
      </c>
      <c r="B44" s="562"/>
      <c r="C44" s="562" t="s">
        <v>3029</v>
      </c>
      <c r="D44" s="562"/>
      <c r="E44" s="562"/>
      <c r="F44" s="562"/>
    </row>
    <row r="45" spans="1:6" s="674" customFormat="1" ht="16.5" customHeight="1" x14ac:dyDescent="0.25">
      <c r="A45" s="389" t="s">
        <v>3480</v>
      </c>
      <c r="B45" s="562"/>
      <c r="C45" s="562" t="s">
        <v>3031</v>
      </c>
      <c r="D45" s="562"/>
      <c r="E45" s="562"/>
      <c r="F45" s="562"/>
    </row>
    <row r="46" spans="1:6" s="674" customFormat="1" ht="15" x14ac:dyDescent="0.25">
      <c r="A46" s="389" t="s">
        <v>3481</v>
      </c>
      <c r="B46" s="562"/>
      <c r="C46" s="562" t="s">
        <v>3033</v>
      </c>
      <c r="D46" s="562"/>
      <c r="E46" s="562"/>
      <c r="F46" s="562"/>
    </row>
    <row r="47" spans="1:6" s="674" customFormat="1" ht="26.25" x14ac:dyDescent="0.25">
      <c r="A47" s="389" t="s">
        <v>3482</v>
      </c>
      <c r="B47" s="562"/>
      <c r="C47" s="562" t="s">
        <v>3034</v>
      </c>
      <c r="D47" s="562"/>
      <c r="E47" s="562"/>
      <c r="F47" s="562"/>
    </row>
    <row r="48" spans="1:6" s="674" customFormat="1" ht="25.5" customHeight="1" x14ac:dyDescent="0.25">
      <c r="A48" s="389" t="s">
        <v>3483</v>
      </c>
      <c r="B48" s="562"/>
      <c r="C48" s="562" t="s">
        <v>3037</v>
      </c>
      <c r="D48" s="562"/>
      <c r="E48" s="562"/>
      <c r="F48" s="562"/>
    </row>
    <row r="49" spans="1:6" s="674" customFormat="1" ht="27" customHeight="1" x14ac:dyDescent="0.25">
      <c r="A49" s="389" t="s">
        <v>3484</v>
      </c>
      <c r="B49" s="562"/>
      <c r="C49" s="562" t="s">
        <v>3039</v>
      </c>
      <c r="D49" s="562"/>
      <c r="E49" s="562"/>
      <c r="F49" s="562"/>
    </row>
    <row r="50" spans="1:6" s="674" customFormat="1" ht="28.5" customHeight="1" x14ac:dyDescent="0.25">
      <c r="A50" s="389" t="s">
        <v>3485</v>
      </c>
      <c r="B50" s="562"/>
      <c r="C50" s="562" t="s">
        <v>3041</v>
      </c>
      <c r="D50" s="562"/>
      <c r="E50" s="562"/>
      <c r="F50" s="562"/>
    </row>
    <row r="51" spans="1:6" s="674" customFormat="1" ht="26.25" customHeight="1" x14ac:dyDescent="0.25">
      <c r="A51" s="389" t="s">
        <v>3486</v>
      </c>
      <c r="B51" s="562"/>
      <c r="C51" s="562" t="s">
        <v>3042</v>
      </c>
      <c r="D51" s="562"/>
      <c r="E51" s="562"/>
      <c r="F51" s="562"/>
    </row>
    <row r="52" spans="1:6" s="674" customFormat="1" ht="28.5" customHeight="1" x14ac:dyDescent="0.25">
      <c r="A52" s="389" t="s">
        <v>3487</v>
      </c>
      <c r="B52" s="562"/>
      <c r="C52" s="562" t="s">
        <v>3044</v>
      </c>
      <c r="D52" s="562"/>
      <c r="E52" s="562"/>
      <c r="F52" s="562"/>
    </row>
    <row r="53" spans="1:6" s="674" customFormat="1" ht="26.25" x14ac:dyDescent="0.25">
      <c r="A53" s="389" t="s">
        <v>3488</v>
      </c>
      <c r="B53" s="562"/>
      <c r="C53" s="562" t="s">
        <v>3045</v>
      </c>
      <c r="D53" s="562"/>
      <c r="E53" s="562"/>
      <c r="F53" s="562"/>
    </row>
    <row r="54" spans="1:6" s="674" customFormat="1" ht="26.25" x14ac:dyDescent="0.25">
      <c r="A54" s="389" t="s">
        <v>3489</v>
      </c>
      <c r="B54" s="562"/>
      <c r="C54" s="562" t="s">
        <v>3490</v>
      </c>
      <c r="D54" s="562"/>
      <c r="E54" s="562"/>
      <c r="F54" s="562"/>
    </row>
    <row r="55" spans="1:6" s="674" customFormat="1" ht="15" x14ac:dyDescent="0.25">
      <c r="A55" s="389" t="s">
        <v>3491</v>
      </c>
      <c r="B55" s="562"/>
      <c r="C55" s="562" t="s">
        <v>3049</v>
      </c>
      <c r="D55" s="562"/>
      <c r="E55" s="562"/>
      <c r="F55" s="562"/>
    </row>
    <row r="56" spans="1:6" s="674" customFormat="1" ht="15" x14ac:dyDescent="0.25">
      <c r="A56" s="389" t="s">
        <v>3492</v>
      </c>
      <c r="B56" s="562"/>
      <c r="C56" s="562" t="s">
        <v>3050</v>
      </c>
      <c r="D56" s="562"/>
      <c r="E56" s="562"/>
      <c r="F56" s="562"/>
    </row>
    <row r="57" spans="1:6" s="674" customFormat="1" ht="26.25" x14ac:dyDescent="0.25">
      <c r="A57" s="389" t="s">
        <v>3493</v>
      </c>
      <c r="B57" s="562"/>
      <c r="C57" s="562" t="s">
        <v>3051</v>
      </c>
      <c r="D57" s="562"/>
      <c r="E57" s="562"/>
      <c r="F57" s="562"/>
    </row>
    <row r="58" spans="1:6" s="674" customFormat="1" ht="37.5" customHeight="1" x14ac:dyDescent="0.25">
      <c r="A58" s="389" t="s">
        <v>3494</v>
      </c>
      <c r="B58" s="562"/>
      <c r="C58" s="562" t="s">
        <v>3053</v>
      </c>
      <c r="D58" s="562"/>
      <c r="E58" s="562"/>
      <c r="F58" s="562"/>
    </row>
    <row r="59" spans="1:6" s="674" customFormat="1" ht="26.25" x14ac:dyDescent="0.25">
      <c r="A59" s="389" t="s">
        <v>3495</v>
      </c>
      <c r="B59" s="562"/>
      <c r="C59" s="562" t="s">
        <v>3055</v>
      </c>
      <c r="D59" s="562"/>
      <c r="E59" s="562"/>
      <c r="F59" s="562"/>
    </row>
    <row r="60" spans="1:6" s="674" customFormat="1" ht="26.25" x14ac:dyDescent="0.25">
      <c r="A60" s="389" t="s">
        <v>3496</v>
      </c>
      <c r="B60" s="562"/>
      <c r="C60" s="562" t="s">
        <v>3057</v>
      </c>
      <c r="D60" s="562"/>
      <c r="E60" s="562"/>
      <c r="F60" s="562"/>
    </row>
    <row r="61" spans="1:6" s="674" customFormat="1" ht="39" customHeight="1" x14ac:dyDescent="0.25">
      <c r="A61" s="389" t="s">
        <v>3497</v>
      </c>
      <c r="B61" s="562"/>
      <c r="C61" s="562" t="s">
        <v>3058</v>
      </c>
      <c r="D61" s="562"/>
      <c r="E61" s="562"/>
      <c r="F61" s="562"/>
    </row>
    <row r="62" spans="1:6" s="674" customFormat="1" ht="26.25" x14ac:dyDescent="0.25">
      <c r="A62" s="389" t="s">
        <v>3498</v>
      </c>
      <c r="B62" s="562"/>
      <c r="C62" s="562" t="s">
        <v>3059</v>
      </c>
      <c r="D62" s="562"/>
      <c r="E62" s="562"/>
      <c r="F62" s="562"/>
    </row>
    <row r="63" spans="1:6" s="674" customFormat="1" ht="26.25" x14ac:dyDescent="0.25">
      <c r="A63" s="389" t="s">
        <v>3499</v>
      </c>
      <c r="B63" s="562"/>
      <c r="C63" s="562" t="s">
        <v>3061</v>
      </c>
      <c r="D63" s="562"/>
      <c r="E63" s="562"/>
      <c r="F63" s="562"/>
    </row>
    <row r="64" spans="1:6" s="674" customFormat="1" ht="28.5" customHeight="1" x14ac:dyDescent="0.25">
      <c r="A64" s="389" t="s">
        <v>3500</v>
      </c>
      <c r="B64" s="562"/>
      <c r="C64" s="562" t="s">
        <v>3501</v>
      </c>
      <c r="D64" s="562"/>
      <c r="E64" s="562"/>
      <c r="F64" s="562"/>
    </row>
    <row r="65" spans="1:6" s="674" customFormat="1" ht="26.25" customHeight="1" x14ac:dyDescent="0.25">
      <c r="A65" s="389" t="s">
        <v>3502</v>
      </c>
      <c r="B65" s="562"/>
      <c r="C65" s="562" t="s">
        <v>3063</v>
      </c>
      <c r="D65" s="562"/>
      <c r="E65" s="562"/>
      <c r="F65" s="562"/>
    </row>
    <row r="66" spans="1:6" s="674" customFormat="1" ht="39" x14ac:dyDescent="0.25">
      <c r="A66" s="389" t="s">
        <v>3503</v>
      </c>
      <c r="B66" s="562"/>
      <c r="C66" s="562" t="s">
        <v>3065</v>
      </c>
      <c r="D66" s="562"/>
      <c r="E66" s="562"/>
      <c r="F66" s="562"/>
    </row>
    <row r="67" spans="1:6" s="674" customFormat="1" ht="27.75" customHeight="1" x14ac:dyDescent="0.25">
      <c r="A67" s="389" t="s">
        <v>3504</v>
      </c>
      <c r="B67" s="562"/>
      <c r="C67" s="562" t="s">
        <v>3067</v>
      </c>
      <c r="D67" s="562"/>
      <c r="E67" s="562"/>
      <c r="F67" s="562"/>
    </row>
    <row r="68" spans="1:6" s="674" customFormat="1" ht="26.25" x14ac:dyDescent="0.25">
      <c r="A68" s="389" t="s">
        <v>3505</v>
      </c>
      <c r="B68" s="562"/>
      <c r="C68" s="562" t="s">
        <v>3068</v>
      </c>
      <c r="D68" s="562"/>
      <c r="E68" s="562"/>
      <c r="F68" s="562"/>
    </row>
    <row r="69" spans="1:6" s="674" customFormat="1" ht="39" x14ac:dyDescent="0.25">
      <c r="A69" s="389" t="s">
        <v>3506</v>
      </c>
      <c r="B69" s="562"/>
      <c r="C69" s="562" t="s">
        <v>3069</v>
      </c>
      <c r="D69" s="562"/>
      <c r="E69" s="562"/>
      <c r="F69" s="562"/>
    </row>
    <row r="70" spans="1:6" s="674" customFormat="1" ht="39" x14ac:dyDescent="0.25">
      <c r="A70" s="389" t="s">
        <v>3507</v>
      </c>
      <c r="B70" s="562"/>
      <c r="C70" s="562" t="s">
        <v>3070</v>
      </c>
      <c r="D70" s="562"/>
      <c r="E70" s="562"/>
      <c r="F70" s="562"/>
    </row>
    <row r="71" spans="1:6" s="674" customFormat="1" ht="26.25" x14ac:dyDescent="0.25">
      <c r="A71" s="389" t="s">
        <v>3508</v>
      </c>
      <c r="B71" s="562"/>
      <c r="C71" s="562" t="s">
        <v>3072</v>
      </c>
      <c r="D71" s="562"/>
      <c r="E71" s="562"/>
      <c r="F71" s="562"/>
    </row>
    <row r="72" spans="1:6" s="674" customFormat="1" ht="27.75" customHeight="1" x14ac:dyDescent="0.25">
      <c r="A72" s="389" t="s">
        <v>3509</v>
      </c>
      <c r="B72" s="562"/>
      <c r="C72" s="562" t="s">
        <v>3073</v>
      </c>
      <c r="D72" s="562"/>
      <c r="E72" s="562"/>
      <c r="F72" s="562"/>
    </row>
    <row r="73" spans="1:6" s="674" customFormat="1" ht="27" customHeight="1" x14ac:dyDescent="0.25">
      <c r="A73" s="389" t="s">
        <v>3510</v>
      </c>
      <c r="B73" s="562"/>
      <c r="C73" s="562" t="s">
        <v>3074</v>
      </c>
      <c r="D73" s="562"/>
      <c r="E73" s="562"/>
      <c r="F73" s="562"/>
    </row>
    <row r="74" spans="1:6" s="674" customFormat="1" ht="15" x14ac:dyDescent="0.25">
      <c r="A74" s="389" t="s">
        <v>3511</v>
      </c>
      <c r="B74" s="562"/>
      <c r="C74" s="562" t="s">
        <v>3077</v>
      </c>
      <c r="D74" s="562"/>
      <c r="E74" s="562"/>
      <c r="F74" s="562"/>
    </row>
    <row r="75" spans="1:6" s="674" customFormat="1" ht="27" customHeight="1" x14ac:dyDescent="0.25">
      <c r="A75" s="389" t="s">
        <v>3512</v>
      </c>
      <c r="B75" s="562"/>
      <c r="C75" s="562" t="s">
        <v>3079</v>
      </c>
      <c r="D75" s="562"/>
      <c r="E75" s="562"/>
      <c r="F75" s="562"/>
    </row>
    <row r="76" spans="1:6" s="674" customFormat="1" ht="28.5" customHeight="1" x14ac:dyDescent="0.25">
      <c r="A76" s="389" t="s">
        <v>3513</v>
      </c>
      <c r="B76" s="562"/>
      <c r="C76" s="562" t="s">
        <v>3080</v>
      </c>
      <c r="D76" s="562"/>
      <c r="E76" s="562"/>
      <c r="F76" s="562"/>
    </row>
    <row r="77" spans="1:6" s="674" customFormat="1" ht="26.25" x14ac:dyDescent="0.25">
      <c r="A77" s="389" t="s">
        <v>3514</v>
      </c>
      <c r="B77" s="562"/>
      <c r="C77" s="562" t="s">
        <v>3082</v>
      </c>
      <c r="D77" s="562"/>
      <c r="E77" s="562"/>
      <c r="F77" s="562"/>
    </row>
    <row r="78" spans="1:6" s="674" customFormat="1" ht="26.25" x14ac:dyDescent="0.25">
      <c r="A78" s="389" t="s">
        <v>3515</v>
      </c>
      <c r="B78" s="562"/>
      <c r="C78" s="562" t="s">
        <v>3083</v>
      </c>
      <c r="D78" s="562"/>
      <c r="E78" s="562"/>
      <c r="F78" s="562"/>
    </row>
    <row r="79" spans="1:6" s="674" customFormat="1" ht="39.75" customHeight="1" x14ac:dyDescent="0.25">
      <c r="A79" s="389" t="s">
        <v>3516</v>
      </c>
      <c r="B79" s="562"/>
      <c r="C79" s="562" t="s">
        <v>3086</v>
      </c>
      <c r="D79" s="562"/>
      <c r="E79" s="562"/>
      <c r="F79" s="562"/>
    </row>
    <row r="80" spans="1:6" s="674" customFormat="1" ht="15.75" customHeight="1" x14ac:dyDescent="0.25">
      <c r="A80" s="389" t="s">
        <v>3517</v>
      </c>
      <c r="B80" s="562"/>
      <c r="C80" s="562" t="s">
        <v>3087</v>
      </c>
      <c r="D80" s="562"/>
      <c r="E80" s="562"/>
      <c r="F80" s="562"/>
    </row>
    <row r="81" spans="1:6" s="674" customFormat="1" ht="18" customHeight="1" x14ac:dyDescent="0.25">
      <c r="A81" s="389" t="s">
        <v>3518</v>
      </c>
      <c r="B81" s="562"/>
      <c r="C81" s="562" t="s">
        <v>3088</v>
      </c>
      <c r="D81" s="562"/>
      <c r="E81" s="562"/>
      <c r="F81" s="562"/>
    </row>
    <row r="82" spans="1:6" s="674" customFormat="1" ht="27" customHeight="1" x14ac:dyDescent="0.25">
      <c r="A82" s="389" t="s">
        <v>3519</v>
      </c>
      <c r="B82" s="562"/>
      <c r="C82" s="562" t="s">
        <v>3090</v>
      </c>
      <c r="D82" s="562"/>
      <c r="E82" s="562"/>
      <c r="F82" s="562"/>
    </row>
    <row r="83" spans="1:6" s="674" customFormat="1" ht="26.25" customHeight="1" x14ac:dyDescent="0.25">
      <c r="A83" s="389" t="s">
        <v>3520</v>
      </c>
      <c r="B83" s="562"/>
      <c r="C83" s="562" t="s">
        <v>3091</v>
      </c>
      <c r="D83" s="562"/>
      <c r="E83" s="562"/>
      <c r="F83" s="562"/>
    </row>
    <row r="84" spans="1:6" s="674" customFormat="1" ht="39" x14ac:dyDescent="0.25">
      <c r="A84" s="389" t="s">
        <v>3521</v>
      </c>
      <c r="B84" s="562"/>
      <c r="C84" s="562" t="s">
        <v>3093</v>
      </c>
      <c r="D84" s="562"/>
      <c r="E84" s="562"/>
      <c r="F84" s="562"/>
    </row>
    <row r="85" spans="1:6" s="674" customFormat="1" ht="16.5" customHeight="1" x14ac:dyDescent="0.25">
      <c r="A85" s="389" t="s">
        <v>3522</v>
      </c>
      <c r="B85" s="562"/>
      <c r="C85" s="562" t="s">
        <v>3095</v>
      </c>
      <c r="D85" s="562"/>
      <c r="E85" s="562"/>
      <c r="F85" s="562"/>
    </row>
    <row r="86" spans="1:6" s="674" customFormat="1" ht="26.25" x14ac:dyDescent="0.25">
      <c r="A86" s="389" t="s">
        <v>3523</v>
      </c>
      <c r="B86" s="562"/>
      <c r="C86" s="562" t="s">
        <v>3099</v>
      </c>
      <c r="D86" s="562"/>
      <c r="E86" s="562"/>
      <c r="F86" s="562"/>
    </row>
    <row r="87" spans="1:6" s="674" customFormat="1" ht="26.25" customHeight="1" x14ac:dyDescent="0.25">
      <c r="A87" s="389" t="s">
        <v>3524</v>
      </c>
      <c r="B87" s="562"/>
      <c r="C87" s="562" t="s">
        <v>3101</v>
      </c>
      <c r="D87" s="562"/>
      <c r="E87" s="562"/>
      <c r="F87" s="562"/>
    </row>
    <row r="88" spans="1:6" s="674" customFormat="1" ht="26.25" customHeight="1" x14ac:dyDescent="0.25">
      <c r="A88" s="389" t="s">
        <v>3525</v>
      </c>
      <c r="B88" s="562"/>
      <c r="C88" s="562" t="s">
        <v>3103</v>
      </c>
      <c r="D88" s="562"/>
      <c r="E88" s="562"/>
      <c r="F88" s="562"/>
    </row>
    <row r="89" spans="1:6" s="674" customFormat="1" ht="16.5" customHeight="1" x14ac:dyDescent="0.25">
      <c r="A89" s="389" t="s">
        <v>3526</v>
      </c>
      <c r="B89" s="562"/>
      <c r="C89" s="562" t="s">
        <v>3104</v>
      </c>
      <c r="D89" s="562"/>
      <c r="E89" s="562"/>
      <c r="F89" s="562"/>
    </row>
    <row r="90" spans="1:6" s="674" customFormat="1" ht="16.5" customHeight="1" x14ac:dyDescent="0.25">
      <c r="A90" s="389" t="s">
        <v>3527</v>
      </c>
      <c r="B90" s="562"/>
      <c r="C90" s="562" t="s">
        <v>3106</v>
      </c>
      <c r="D90" s="562"/>
      <c r="E90" s="562"/>
      <c r="F90" s="562"/>
    </row>
    <row r="91" spans="1:6" s="674" customFormat="1" ht="26.25" x14ac:dyDescent="0.25">
      <c r="A91" s="389" t="s">
        <v>3528</v>
      </c>
      <c r="B91" s="562"/>
      <c r="C91" s="562" t="s">
        <v>3107</v>
      </c>
      <c r="D91" s="562"/>
      <c r="E91" s="562"/>
      <c r="F91" s="562"/>
    </row>
    <row r="92" spans="1:6" s="674" customFormat="1" ht="12.75" customHeight="1" x14ac:dyDescent="0.25">
      <c r="A92" s="389" t="s">
        <v>3529</v>
      </c>
      <c r="B92" s="562"/>
      <c r="C92" s="562" t="s">
        <v>3110</v>
      </c>
      <c r="D92" s="562"/>
      <c r="E92" s="562"/>
      <c r="F92" s="562"/>
    </row>
    <row r="93" spans="1:6" s="674" customFormat="1" ht="16.5" customHeight="1" x14ac:dyDescent="0.25">
      <c r="A93" s="389" t="s">
        <v>3530</v>
      </c>
      <c r="B93" s="562"/>
      <c r="C93" s="562" t="s">
        <v>3112</v>
      </c>
      <c r="D93" s="562"/>
      <c r="E93" s="562"/>
      <c r="F93" s="562"/>
    </row>
    <row r="94" spans="1:6" s="674" customFormat="1" ht="26.25" customHeight="1" x14ac:dyDescent="0.25">
      <c r="A94" s="389" t="s">
        <v>3531</v>
      </c>
      <c r="B94" s="562"/>
      <c r="C94" s="562" t="s">
        <v>3114</v>
      </c>
      <c r="D94" s="562"/>
      <c r="E94" s="562"/>
      <c r="F94" s="562"/>
    </row>
    <row r="95" spans="1:6" s="674" customFormat="1" ht="15" x14ac:dyDescent="0.25">
      <c r="A95" s="389" t="s">
        <v>3532</v>
      </c>
      <c r="B95" s="562"/>
      <c r="C95" s="562" t="s">
        <v>3115</v>
      </c>
      <c r="D95" s="562"/>
      <c r="E95" s="562"/>
      <c r="F95" s="562"/>
    </row>
    <row r="96" spans="1:6" s="674" customFormat="1" ht="24.75" customHeight="1" x14ac:dyDescent="0.25">
      <c r="A96" s="389" t="s">
        <v>3533</v>
      </c>
      <c r="B96" s="562"/>
      <c r="C96" s="562" t="s">
        <v>3117</v>
      </c>
      <c r="D96" s="562"/>
      <c r="E96" s="562"/>
      <c r="F96" s="562"/>
    </row>
    <row r="97" spans="1:6" s="674" customFormat="1" ht="39" x14ac:dyDescent="0.25">
      <c r="A97" s="389" t="s">
        <v>3534</v>
      </c>
      <c r="B97" s="562"/>
      <c r="C97" s="562" t="s">
        <v>3120</v>
      </c>
      <c r="D97" s="562"/>
      <c r="E97" s="562"/>
      <c r="F97" s="562"/>
    </row>
    <row r="98" spans="1:6" s="674" customFormat="1" ht="16.5" customHeight="1" x14ac:dyDescent="0.25">
      <c r="A98" s="389" t="s">
        <v>3535</v>
      </c>
      <c r="B98" s="562"/>
      <c r="C98" s="562" t="s">
        <v>3123</v>
      </c>
      <c r="D98" s="562"/>
      <c r="E98" s="562"/>
      <c r="F98" s="562"/>
    </row>
    <row r="99" spans="1:6" s="674" customFormat="1" ht="15" x14ac:dyDescent="0.25">
      <c r="A99" s="389" t="s">
        <v>3536</v>
      </c>
      <c r="B99" s="562"/>
      <c r="C99" s="562" t="s">
        <v>3125</v>
      </c>
      <c r="D99" s="562"/>
      <c r="E99" s="562"/>
      <c r="F99" s="562"/>
    </row>
    <row r="100" spans="1:6" s="674" customFormat="1" ht="26.25" x14ac:dyDescent="0.25">
      <c r="A100" s="389" t="s">
        <v>3537</v>
      </c>
      <c r="B100" s="562"/>
      <c r="C100" s="562" t="s">
        <v>3126</v>
      </c>
      <c r="D100" s="562"/>
      <c r="E100" s="562"/>
      <c r="F100" s="562"/>
    </row>
    <row r="101" spans="1:6" s="674" customFormat="1" ht="14.25" customHeight="1" x14ac:dyDescent="0.25">
      <c r="A101" s="389" t="s">
        <v>3538</v>
      </c>
      <c r="B101" s="562"/>
      <c r="C101" s="562" t="s">
        <v>3127</v>
      </c>
      <c r="D101" s="562"/>
      <c r="E101" s="562"/>
      <c r="F101" s="562"/>
    </row>
    <row r="102" spans="1:6" s="674" customFormat="1" ht="27" customHeight="1" x14ac:dyDescent="0.25">
      <c r="A102" s="389" t="s">
        <v>3539</v>
      </c>
      <c r="B102" s="562"/>
      <c r="C102" s="562" t="s">
        <v>3128</v>
      </c>
      <c r="D102" s="562"/>
      <c r="E102" s="562"/>
      <c r="F102" s="562"/>
    </row>
    <row r="103" spans="1:6" s="674" customFormat="1" ht="17.25" customHeight="1" x14ac:dyDescent="0.25">
      <c r="A103" s="389" t="s">
        <v>3540</v>
      </c>
      <c r="B103" s="562"/>
      <c r="C103" s="562" t="s">
        <v>3129</v>
      </c>
      <c r="D103" s="562"/>
      <c r="E103" s="562"/>
      <c r="F103" s="562"/>
    </row>
    <row r="104" spans="1:6" s="674" customFormat="1" ht="17.25" customHeight="1" x14ac:dyDescent="0.25">
      <c r="A104" s="389" t="s">
        <v>3541</v>
      </c>
      <c r="B104" s="562"/>
      <c r="C104" s="562" t="s">
        <v>3130</v>
      </c>
      <c r="D104" s="562"/>
      <c r="E104" s="562"/>
      <c r="F104" s="562"/>
    </row>
    <row r="105" spans="1:6" s="674" customFormat="1" ht="26.25" x14ac:dyDescent="0.25">
      <c r="A105" s="389" t="s">
        <v>3542</v>
      </c>
      <c r="B105" s="562"/>
      <c r="C105" s="562" t="s">
        <v>3131</v>
      </c>
      <c r="D105" s="562"/>
      <c r="E105" s="562"/>
      <c r="F105" s="562"/>
    </row>
    <row r="106" spans="1:6" s="674" customFormat="1" ht="26.25" x14ac:dyDescent="0.25">
      <c r="A106" s="389" t="s">
        <v>3543</v>
      </c>
      <c r="B106" s="562"/>
      <c r="C106" s="562" t="s">
        <v>3132</v>
      </c>
      <c r="D106" s="562"/>
      <c r="E106" s="562"/>
      <c r="F106" s="562"/>
    </row>
    <row r="107" spans="1:6" s="674" customFormat="1" ht="39" x14ac:dyDescent="0.25">
      <c r="A107" s="389" t="s">
        <v>3544</v>
      </c>
      <c r="B107" s="562"/>
      <c r="C107" s="562" t="s">
        <v>3133</v>
      </c>
      <c r="D107" s="562"/>
      <c r="E107" s="562"/>
      <c r="F107" s="562"/>
    </row>
    <row r="108" spans="1:6" s="674" customFormat="1" ht="26.25" x14ac:dyDescent="0.25">
      <c r="A108" s="389" t="s">
        <v>3545</v>
      </c>
      <c r="B108" s="562"/>
      <c r="C108" s="562" t="s">
        <v>3134</v>
      </c>
      <c r="D108" s="562"/>
      <c r="E108" s="562"/>
      <c r="F108" s="562"/>
    </row>
    <row r="109" spans="1:6" s="674" customFormat="1" ht="26.25" customHeight="1" x14ac:dyDescent="0.25">
      <c r="A109" s="389" t="s">
        <v>3546</v>
      </c>
      <c r="B109" s="562"/>
      <c r="C109" s="562" t="s">
        <v>3135</v>
      </c>
      <c r="D109" s="562"/>
      <c r="E109" s="562"/>
      <c r="F109" s="562"/>
    </row>
    <row r="110" spans="1:6" s="674" customFormat="1" ht="26.25" x14ac:dyDescent="0.25">
      <c r="A110" s="389" t="s">
        <v>3547</v>
      </c>
      <c r="B110" s="562"/>
      <c r="C110" s="562" t="s">
        <v>3136</v>
      </c>
      <c r="D110" s="562"/>
      <c r="E110" s="562"/>
      <c r="F110" s="562"/>
    </row>
    <row r="111" spans="1:6" s="674" customFormat="1" ht="39" x14ac:dyDescent="0.25">
      <c r="A111" s="389" t="s">
        <v>3548</v>
      </c>
      <c r="B111" s="562"/>
      <c r="C111" s="562" t="s">
        <v>3137</v>
      </c>
      <c r="D111" s="562"/>
      <c r="E111" s="562"/>
      <c r="F111" s="562"/>
    </row>
    <row r="112" spans="1:6" s="674" customFormat="1" ht="26.25" x14ac:dyDescent="0.25">
      <c r="A112" s="389" t="s">
        <v>3549</v>
      </c>
      <c r="B112" s="562"/>
      <c r="C112" s="562" t="s">
        <v>3138</v>
      </c>
      <c r="D112" s="562"/>
      <c r="E112" s="562"/>
      <c r="F112" s="562"/>
    </row>
    <row r="113" spans="1:6" s="674" customFormat="1" ht="27" customHeight="1" x14ac:dyDescent="0.25">
      <c r="A113" s="389" t="s">
        <v>3550</v>
      </c>
      <c r="B113" s="562"/>
      <c r="C113" s="562" t="s">
        <v>3139</v>
      </c>
      <c r="D113" s="562"/>
      <c r="E113" s="562"/>
      <c r="F113" s="562"/>
    </row>
    <row r="114" spans="1:6" s="674" customFormat="1" ht="26.25" x14ac:dyDescent="0.25">
      <c r="A114" s="389" t="s">
        <v>3551</v>
      </c>
      <c r="B114" s="562"/>
      <c r="C114" s="562" t="s">
        <v>3140</v>
      </c>
      <c r="D114" s="562"/>
      <c r="E114" s="562"/>
      <c r="F114" s="562"/>
    </row>
    <row r="115" spans="1:6" s="674" customFormat="1" ht="18.75" customHeight="1" x14ac:dyDescent="0.25">
      <c r="A115" s="389" t="s">
        <v>3552</v>
      </c>
      <c r="B115" s="562"/>
      <c r="C115" s="562" t="s">
        <v>3141</v>
      </c>
      <c r="D115" s="562"/>
      <c r="E115" s="562"/>
      <c r="F115" s="562"/>
    </row>
    <row r="116" spans="1:6" s="674" customFormat="1" ht="18" customHeight="1" x14ac:dyDescent="0.25">
      <c r="A116" s="389" t="s">
        <v>3553</v>
      </c>
      <c r="B116" s="562"/>
      <c r="C116" s="562" t="s">
        <v>3142</v>
      </c>
      <c r="D116" s="562"/>
      <c r="E116" s="562"/>
      <c r="F116" s="562"/>
    </row>
    <row r="117" spans="1:6" s="674" customFormat="1" ht="53.25" customHeight="1" x14ac:dyDescent="0.25">
      <c r="A117" s="389" t="s">
        <v>3554</v>
      </c>
      <c r="B117" s="562"/>
      <c r="C117" s="562" t="s">
        <v>3143</v>
      </c>
      <c r="D117" s="562"/>
      <c r="E117" s="562"/>
      <c r="F117" s="562"/>
    </row>
    <row r="118" spans="1:6" s="674" customFormat="1" ht="27" customHeight="1" x14ac:dyDescent="0.25">
      <c r="A118" s="389" t="s">
        <v>3555</v>
      </c>
      <c r="B118" s="562"/>
      <c r="C118" s="562" t="s">
        <v>3144</v>
      </c>
      <c r="D118" s="562"/>
      <c r="E118" s="562"/>
      <c r="F118" s="562"/>
    </row>
    <row r="119" spans="1:6" s="674" customFormat="1" ht="42.75" customHeight="1" x14ac:dyDescent="0.25">
      <c r="A119" s="389" t="s">
        <v>3556</v>
      </c>
      <c r="B119" s="562"/>
      <c r="C119" s="562" t="s">
        <v>3145</v>
      </c>
      <c r="D119" s="562"/>
      <c r="E119" s="562"/>
      <c r="F119" s="562"/>
    </row>
    <row r="120" spans="1:6" s="674" customFormat="1" ht="18" customHeight="1" x14ac:dyDescent="0.25">
      <c r="A120" s="389" t="s">
        <v>3557</v>
      </c>
      <c r="B120" s="562"/>
      <c r="C120" s="562" t="s">
        <v>3146</v>
      </c>
      <c r="D120" s="562"/>
      <c r="E120" s="562"/>
      <c r="F120" s="562"/>
    </row>
    <row r="121" spans="1:6" s="674" customFormat="1" ht="26.25" x14ac:dyDescent="0.25">
      <c r="A121" s="389" t="s">
        <v>3558</v>
      </c>
      <c r="B121" s="562"/>
      <c r="C121" s="562" t="s">
        <v>3147</v>
      </c>
      <c r="D121" s="562"/>
      <c r="E121" s="562"/>
      <c r="F121" s="562"/>
    </row>
    <row r="122" spans="1:6" s="674" customFormat="1" ht="27" customHeight="1" x14ac:dyDescent="0.25">
      <c r="A122" s="389" t="s">
        <v>3559</v>
      </c>
      <c r="B122" s="562"/>
      <c r="C122" s="562" t="s">
        <v>3148</v>
      </c>
      <c r="D122" s="562"/>
      <c r="E122" s="562"/>
      <c r="F122" s="562"/>
    </row>
    <row r="123" spans="1:6" s="674" customFormat="1" ht="28.5" customHeight="1" x14ac:dyDescent="0.25">
      <c r="A123" s="389" t="s">
        <v>3560</v>
      </c>
      <c r="B123" s="562"/>
      <c r="C123" s="562" t="s">
        <v>3149</v>
      </c>
      <c r="D123" s="562"/>
      <c r="E123" s="562"/>
      <c r="F123" s="562"/>
    </row>
    <row r="124" spans="1:6" s="674" customFormat="1" ht="29.25" customHeight="1" x14ac:dyDescent="0.25">
      <c r="A124" s="389" t="s">
        <v>3561</v>
      </c>
      <c r="B124" s="562"/>
      <c r="C124" s="562" t="s">
        <v>3150</v>
      </c>
      <c r="D124" s="562"/>
      <c r="E124" s="562"/>
      <c r="F124" s="562"/>
    </row>
    <row r="125" spans="1:6" s="674" customFormat="1" ht="30" customHeight="1" x14ac:dyDescent="0.25">
      <c r="A125" s="389" t="s">
        <v>3562</v>
      </c>
      <c r="B125" s="562"/>
      <c r="C125" s="562" t="s">
        <v>3150</v>
      </c>
      <c r="D125" s="562"/>
      <c r="E125" s="562"/>
      <c r="F125" s="562"/>
    </row>
    <row r="126" spans="1:6" s="674" customFormat="1" ht="29.25" customHeight="1" x14ac:dyDescent="0.25">
      <c r="A126" s="389" t="s">
        <v>3563</v>
      </c>
      <c r="B126" s="562"/>
      <c r="C126" s="562" t="s">
        <v>3151</v>
      </c>
      <c r="D126" s="562"/>
      <c r="E126" s="562"/>
      <c r="F126" s="562"/>
    </row>
    <row r="127" spans="1:6" s="674" customFormat="1" ht="15" customHeight="1" x14ac:dyDescent="0.25">
      <c r="A127" s="389" t="s">
        <v>3564</v>
      </c>
      <c r="B127" s="562"/>
      <c r="C127" s="562" t="s">
        <v>3152</v>
      </c>
      <c r="D127" s="562"/>
      <c r="E127" s="562"/>
      <c r="F127" s="562"/>
    </row>
    <row r="128" spans="1:6" s="674" customFormat="1" ht="15" customHeight="1" x14ac:dyDescent="0.25">
      <c r="A128" s="389" t="s">
        <v>3565</v>
      </c>
      <c r="B128" s="562"/>
      <c r="C128" s="562" t="s">
        <v>3153</v>
      </c>
      <c r="D128" s="562"/>
      <c r="E128" s="562"/>
      <c r="F128" s="562"/>
    </row>
    <row r="129" spans="1:6" s="674" customFormat="1" ht="26.25" x14ac:dyDescent="0.25">
      <c r="A129" s="389" t="s">
        <v>3566</v>
      </c>
      <c r="B129" s="562"/>
      <c r="C129" s="562" t="s">
        <v>3154</v>
      </c>
      <c r="D129" s="562"/>
      <c r="E129" s="562"/>
      <c r="F129" s="562"/>
    </row>
    <row r="130" spans="1:6" s="674" customFormat="1" ht="54" customHeight="1" x14ac:dyDescent="0.25">
      <c r="A130" s="389" t="s">
        <v>3567</v>
      </c>
      <c r="B130" s="562"/>
      <c r="C130" s="562" t="s">
        <v>3155</v>
      </c>
      <c r="D130" s="562"/>
      <c r="E130" s="562"/>
      <c r="F130" s="562"/>
    </row>
    <row r="131" spans="1:6" s="674" customFormat="1" ht="15" customHeight="1" x14ac:dyDescent="0.25">
      <c r="A131" s="389" t="s">
        <v>3568</v>
      </c>
      <c r="B131" s="562"/>
      <c r="C131" s="562" t="s">
        <v>3156</v>
      </c>
      <c r="D131" s="562"/>
      <c r="E131" s="562"/>
      <c r="F131" s="562"/>
    </row>
    <row r="132" spans="1:6" s="674" customFormat="1" ht="39" x14ac:dyDescent="0.25">
      <c r="A132" s="389" t="s">
        <v>3569</v>
      </c>
      <c r="B132" s="562"/>
      <c r="C132" s="562" t="s">
        <v>3157</v>
      </c>
      <c r="D132" s="562"/>
      <c r="E132" s="562"/>
      <c r="F132" s="562"/>
    </row>
    <row r="133" spans="1:6" s="674" customFormat="1" ht="26.25" x14ac:dyDescent="0.25">
      <c r="A133" s="389" t="s">
        <v>3570</v>
      </c>
      <c r="B133" s="562"/>
      <c r="C133" s="562" t="s">
        <v>3158</v>
      </c>
      <c r="D133" s="562"/>
      <c r="E133" s="562"/>
      <c r="F133" s="562"/>
    </row>
    <row r="134" spans="1:6" s="674" customFormat="1" ht="26.25" x14ac:dyDescent="0.25">
      <c r="A134" s="389" t="s">
        <v>3571</v>
      </c>
      <c r="B134" s="562"/>
      <c r="C134" s="562" t="s">
        <v>3159</v>
      </c>
      <c r="D134" s="562"/>
      <c r="E134" s="562"/>
      <c r="F134" s="562"/>
    </row>
    <row r="135" spans="1:6" s="674" customFormat="1" ht="39" x14ac:dyDescent="0.25">
      <c r="A135" s="389" t="s">
        <v>3572</v>
      </c>
      <c r="B135" s="562"/>
      <c r="C135" s="562" t="s">
        <v>3160</v>
      </c>
      <c r="D135" s="562"/>
      <c r="E135" s="562"/>
      <c r="F135" s="562"/>
    </row>
    <row r="136" spans="1:6" s="674" customFormat="1" ht="26.25" x14ac:dyDescent="0.25">
      <c r="A136" s="389" t="s">
        <v>3573</v>
      </c>
      <c r="B136" s="562"/>
      <c r="C136" s="562" t="s">
        <v>3161</v>
      </c>
      <c r="D136" s="562"/>
      <c r="E136" s="562"/>
      <c r="F136" s="562"/>
    </row>
    <row r="137" spans="1:6" s="674" customFormat="1" ht="16.5" customHeight="1" x14ac:dyDescent="0.25">
      <c r="A137" s="389" t="s">
        <v>3574</v>
      </c>
      <c r="B137" s="562"/>
      <c r="C137" s="562" t="s">
        <v>3162</v>
      </c>
      <c r="D137" s="562"/>
      <c r="E137" s="562"/>
      <c r="F137" s="562"/>
    </row>
    <row r="138" spans="1:6" s="674" customFormat="1" ht="29.25" customHeight="1" x14ac:dyDescent="0.25">
      <c r="A138" s="389" t="s">
        <v>3575</v>
      </c>
      <c r="B138" s="562"/>
      <c r="C138" s="562" t="s">
        <v>3163</v>
      </c>
      <c r="D138" s="562"/>
      <c r="E138" s="562"/>
      <c r="F138" s="562"/>
    </row>
    <row r="139" spans="1:6" s="674" customFormat="1" ht="26.25" x14ac:dyDescent="0.25">
      <c r="A139" s="389" t="s">
        <v>3576</v>
      </c>
      <c r="B139" s="562"/>
      <c r="C139" s="562" t="s">
        <v>3164</v>
      </c>
      <c r="D139" s="562"/>
      <c r="E139" s="562"/>
      <c r="F139" s="562"/>
    </row>
    <row r="140" spans="1:6" s="674" customFormat="1" ht="26.25" x14ac:dyDescent="0.25">
      <c r="A140" s="389" t="s">
        <v>3577</v>
      </c>
      <c r="B140" s="562"/>
      <c r="C140" s="562" t="s">
        <v>3165</v>
      </c>
      <c r="D140" s="562"/>
      <c r="E140" s="562"/>
      <c r="F140" s="562"/>
    </row>
    <row r="141" spans="1:6" s="674" customFormat="1" ht="26.25" x14ac:dyDescent="0.25">
      <c r="A141" s="389" t="s">
        <v>3578</v>
      </c>
      <c r="B141" s="562"/>
      <c r="C141" s="562" t="s">
        <v>3166</v>
      </c>
      <c r="D141" s="562"/>
      <c r="E141" s="562"/>
      <c r="F141" s="562"/>
    </row>
    <row r="142" spans="1:6" s="674" customFormat="1" ht="26.25" x14ac:dyDescent="0.25">
      <c r="A142" s="389" t="s">
        <v>3579</v>
      </c>
      <c r="B142" s="562"/>
      <c r="C142" s="562" t="s">
        <v>3167</v>
      </c>
      <c r="D142" s="562"/>
      <c r="E142" s="562"/>
      <c r="F142" s="562"/>
    </row>
    <row r="143" spans="1:6" s="674" customFormat="1" ht="26.25" x14ac:dyDescent="0.25">
      <c r="A143" s="389" t="s">
        <v>3580</v>
      </c>
      <c r="B143" s="562"/>
      <c r="C143" s="562" t="s">
        <v>3168</v>
      </c>
      <c r="D143" s="562"/>
      <c r="E143" s="562"/>
      <c r="F143" s="562"/>
    </row>
    <row r="144" spans="1:6" s="674" customFormat="1" ht="26.25" x14ac:dyDescent="0.25">
      <c r="A144" s="389" t="s">
        <v>3581</v>
      </c>
      <c r="B144" s="562"/>
      <c r="C144" s="562" t="s">
        <v>3169</v>
      </c>
      <c r="D144" s="562"/>
      <c r="E144" s="562"/>
      <c r="F144" s="562"/>
    </row>
    <row r="145" spans="1:6" s="674" customFormat="1" ht="26.25" x14ac:dyDescent="0.25">
      <c r="A145" s="389" t="s">
        <v>3582</v>
      </c>
      <c r="B145" s="562"/>
      <c r="C145" s="562" t="s">
        <v>3170</v>
      </c>
      <c r="D145" s="562"/>
      <c r="E145" s="562"/>
      <c r="F145" s="562"/>
    </row>
    <row r="146" spans="1:6" s="674" customFormat="1" ht="25.5" customHeight="1" x14ac:dyDescent="0.25">
      <c r="A146" s="389" t="s">
        <v>3583</v>
      </c>
      <c r="B146" s="562"/>
      <c r="C146" s="562" t="s">
        <v>3171</v>
      </c>
      <c r="D146" s="562"/>
      <c r="E146" s="562"/>
      <c r="F146" s="562"/>
    </row>
    <row r="147" spans="1:6" s="674" customFormat="1" ht="26.25" x14ac:dyDescent="0.25">
      <c r="A147" s="389" t="s">
        <v>3584</v>
      </c>
      <c r="B147" s="562"/>
      <c r="C147" s="562" t="s">
        <v>3172</v>
      </c>
      <c r="D147" s="562"/>
      <c r="E147" s="562"/>
      <c r="F147" s="562"/>
    </row>
    <row r="148" spans="1:6" s="674" customFormat="1" ht="18" customHeight="1" x14ac:dyDescent="0.25">
      <c r="A148" s="389" t="s">
        <v>3585</v>
      </c>
      <c r="B148" s="562"/>
      <c r="C148" s="562" t="s">
        <v>3173</v>
      </c>
      <c r="D148" s="562"/>
      <c r="E148" s="562"/>
      <c r="F148" s="562"/>
    </row>
    <row r="149" spans="1:6" s="674" customFormat="1" ht="30" customHeight="1" x14ac:dyDescent="0.25">
      <c r="A149" s="389" t="s">
        <v>3586</v>
      </c>
      <c r="B149" s="562"/>
      <c r="C149" s="562" t="s">
        <v>3174</v>
      </c>
      <c r="D149" s="562"/>
      <c r="E149" s="562"/>
      <c r="F149" s="562"/>
    </row>
    <row r="150" spans="1:6" s="674" customFormat="1" ht="29.25" customHeight="1" x14ac:dyDescent="0.25">
      <c r="A150" s="389" t="s">
        <v>3587</v>
      </c>
      <c r="B150" s="562"/>
      <c r="C150" s="562" t="s">
        <v>3175</v>
      </c>
      <c r="D150" s="562"/>
      <c r="E150" s="562"/>
      <c r="F150" s="562"/>
    </row>
    <row r="151" spans="1:6" s="674" customFormat="1" ht="26.25" customHeight="1" x14ac:dyDescent="0.25">
      <c r="A151" s="389" t="s">
        <v>3588</v>
      </c>
      <c r="B151" s="562"/>
      <c r="C151" s="562" t="s">
        <v>3176</v>
      </c>
      <c r="D151" s="562"/>
      <c r="E151" s="562"/>
      <c r="F151" s="562"/>
    </row>
    <row r="152" spans="1:6" s="674" customFormat="1" ht="41.25" customHeight="1" x14ac:dyDescent="0.25">
      <c r="A152" s="389" t="s">
        <v>3589</v>
      </c>
      <c r="B152" s="562"/>
      <c r="C152" s="562" t="s">
        <v>3177</v>
      </c>
      <c r="D152" s="562"/>
      <c r="E152" s="562"/>
      <c r="F152" s="562"/>
    </row>
    <row r="153" spans="1:6" s="674" customFormat="1" ht="25.5" customHeight="1" x14ac:dyDescent="0.25">
      <c r="A153" s="389" t="s">
        <v>3590</v>
      </c>
      <c r="B153" s="562"/>
      <c r="C153" s="562" t="s">
        <v>3178</v>
      </c>
      <c r="D153" s="562"/>
      <c r="E153" s="562"/>
      <c r="F153" s="562"/>
    </row>
    <row r="154" spans="1:6" s="674" customFormat="1" ht="26.25" x14ac:dyDescent="0.25">
      <c r="A154" s="389" t="s">
        <v>3591</v>
      </c>
      <c r="B154" s="562"/>
      <c r="C154" s="562" t="s">
        <v>3179</v>
      </c>
      <c r="D154" s="562"/>
      <c r="E154" s="562"/>
      <c r="F154" s="562"/>
    </row>
    <row r="155" spans="1:6" s="674" customFormat="1" ht="26.25" customHeight="1" x14ac:dyDescent="0.25">
      <c r="A155" s="389" t="s">
        <v>3592</v>
      </c>
      <c r="B155" s="562"/>
      <c r="C155" s="562" t="s">
        <v>3180</v>
      </c>
      <c r="D155" s="562"/>
      <c r="E155" s="562"/>
      <c r="F155" s="562"/>
    </row>
    <row r="156" spans="1:6" s="674" customFormat="1" ht="30" customHeight="1" x14ac:dyDescent="0.25">
      <c r="A156" s="389" t="s">
        <v>3593</v>
      </c>
      <c r="B156" s="562"/>
      <c r="C156" s="562" t="s">
        <v>3181</v>
      </c>
      <c r="D156" s="562"/>
      <c r="E156" s="562"/>
      <c r="F156" s="562"/>
    </row>
    <row r="157" spans="1:6" s="674" customFormat="1" ht="15.75" customHeight="1" x14ac:dyDescent="0.25">
      <c r="A157" s="389" t="s">
        <v>3594</v>
      </c>
      <c r="B157" s="562"/>
      <c r="C157" s="562" t="s">
        <v>3182</v>
      </c>
      <c r="D157" s="562"/>
      <c r="E157" s="562"/>
      <c r="F157" s="562"/>
    </row>
    <row r="158" spans="1:6" s="674" customFormat="1" ht="39" x14ac:dyDescent="0.25">
      <c r="A158" s="389" t="s">
        <v>3595</v>
      </c>
      <c r="B158" s="562"/>
      <c r="C158" s="562" t="s">
        <v>3183</v>
      </c>
      <c r="D158" s="562"/>
      <c r="E158" s="562"/>
      <c r="F158" s="562"/>
    </row>
    <row r="159" spans="1:6" s="674" customFormat="1" ht="30.75" customHeight="1" x14ac:dyDescent="0.25">
      <c r="A159" s="389" t="s">
        <v>3596</v>
      </c>
      <c r="B159" s="562"/>
      <c r="C159" s="562" t="s">
        <v>3184</v>
      </c>
      <c r="D159" s="562"/>
      <c r="E159" s="562"/>
      <c r="F159" s="562"/>
    </row>
    <row r="160" spans="1:6" s="674" customFormat="1" ht="27.75" customHeight="1" x14ac:dyDescent="0.25">
      <c r="A160" s="389" t="s">
        <v>3597</v>
      </c>
      <c r="B160" s="562"/>
      <c r="C160" s="562" t="s">
        <v>3185</v>
      </c>
      <c r="D160" s="562"/>
      <c r="E160" s="562"/>
      <c r="F160" s="562"/>
    </row>
    <row r="161" spans="1:6" s="674" customFormat="1" ht="26.25" x14ac:dyDescent="0.25">
      <c r="A161" s="389" t="s">
        <v>3598</v>
      </c>
      <c r="B161" s="562"/>
      <c r="C161" s="562" t="s">
        <v>3186</v>
      </c>
      <c r="D161" s="562"/>
      <c r="E161" s="562"/>
      <c r="F161" s="562"/>
    </row>
    <row r="162" spans="1:6" s="674" customFormat="1" ht="26.25" x14ac:dyDescent="0.25">
      <c r="A162" s="389" t="s">
        <v>3599</v>
      </c>
      <c r="B162" s="562"/>
      <c r="C162" s="562" t="s">
        <v>3187</v>
      </c>
      <c r="D162" s="562"/>
      <c r="E162" s="562"/>
      <c r="F162" s="562"/>
    </row>
    <row r="163" spans="1:6" s="674" customFormat="1" ht="27.75" customHeight="1" x14ac:dyDescent="0.25">
      <c r="A163" s="389" t="s">
        <v>3600</v>
      </c>
      <c r="B163" s="562"/>
      <c r="C163" s="562" t="s">
        <v>3188</v>
      </c>
      <c r="D163" s="562"/>
      <c r="E163" s="562"/>
      <c r="F163" s="562"/>
    </row>
    <row r="164" spans="1:6" s="674" customFormat="1" ht="26.25" x14ac:dyDescent="0.25">
      <c r="A164" s="389" t="s">
        <v>3601</v>
      </c>
      <c r="B164" s="562"/>
      <c r="C164" s="562" t="s">
        <v>3189</v>
      </c>
      <c r="D164" s="562"/>
      <c r="E164" s="562"/>
      <c r="F164" s="562"/>
    </row>
    <row r="165" spans="1:6" s="674" customFormat="1" ht="26.25" x14ac:dyDescent="0.25">
      <c r="A165" s="389" t="s">
        <v>3602</v>
      </c>
      <c r="B165" s="562"/>
      <c r="C165" s="562" t="s">
        <v>3190</v>
      </c>
      <c r="D165" s="562"/>
      <c r="E165" s="562"/>
      <c r="F165" s="562"/>
    </row>
    <row r="166" spans="1:6" s="674" customFormat="1" ht="39" x14ac:dyDescent="0.25">
      <c r="A166" s="389" t="s">
        <v>3603</v>
      </c>
      <c r="B166" s="562"/>
      <c r="C166" s="562" t="s">
        <v>3191</v>
      </c>
      <c r="D166" s="562"/>
      <c r="E166" s="562"/>
      <c r="F166" s="562"/>
    </row>
    <row r="167" spans="1:6" s="674" customFormat="1" ht="27" customHeight="1" x14ac:dyDescent="0.25">
      <c r="A167" s="389" t="s">
        <v>3604</v>
      </c>
      <c r="B167" s="562"/>
      <c r="C167" s="562" t="s">
        <v>3192</v>
      </c>
      <c r="D167" s="562"/>
      <c r="E167" s="562"/>
      <c r="F167" s="562"/>
    </row>
    <row r="168" spans="1:6" s="674" customFormat="1" ht="24.75" customHeight="1" x14ac:dyDescent="0.25">
      <c r="A168" s="389" t="s">
        <v>3605</v>
      </c>
      <c r="B168" s="562"/>
      <c r="C168" s="562" t="s">
        <v>3193</v>
      </c>
      <c r="D168" s="562"/>
      <c r="E168" s="562"/>
      <c r="F168" s="562"/>
    </row>
    <row r="169" spans="1:6" s="674" customFormat="1" ht="26.25" x14ac:dyDescent="0.25">
      <c r="A169" s="389" t="s">
        <v>3606</v>
      </c>
      <c r="B169" s="562"/>
      <c r="C169" s="562" t="s">
        <v>3194</v>
      </c>
      <c r="D169" s="562"/>
      <c r="E169" s="562"/>
      <c r="F169" s="562"/>
    </row>
    <row r="170" spans="1:6" s="674" customFormat="1" ht="27.75" customHeight="1" x14ac:dyDescent="0.25">
      <c r="A170" s="389" t="s">
        <v>3607</v>
      </c>
      <c r="B170" s="562"/>
      <c r="C170" s="562" t="s">
        <v>3195</v>
      </c>
      <c r="D170" s="562"/>
      <c r="E170" s="562"/>
      <c r="F170" s="562"/>
    </row>
    <row r="171" spans="1:6" s="674" customFormat="1" ht="37.5" customHeight="1" x14ac:dyDescent="0.25">
      <c r="A171" s="389" t="s">
        <v>3608</v>
      </c>
      <c r="B171" s="562"/>
      <c r="C171" s="562" t="s">
        <v>3196</v>
      </c>
      <c r="D171" s="562"/>
      <c r="E171" s="562"/>
      <c r="F171" s="562"/>
    </row>
    <row r="172" spans="1:6" s="674" customFormat="1" ht="39" customHeight="1" x14ac:dyDescent="0.25">
      <c r="A172" s="389" t="s">
        <v>3609</v>
      </c>
      <c r="B172" s="562"/>
      <c r="C172" s="562" t="s">
        <v>3197</v>
      </c>
      <c r="D172" s="562"/>
      <c r="E172" s="562"/>
      <c r="F172" s="562"/>
    </row>
    <row r="173" spans="1:6" s="674" customFormat="1" ht="37.5" customHeight="1" x14ac:dyDescent="0.25">
      <c r="A173" s="389" t="s">
        <v>3610</v>
      </c>
      <c r="B173" s="562"/>
      <c r="C173" s="562" t="s">
        <v>3198</v>
      </c>
      <c r="D173" s="562"/>
      <c r="E173" s="562"/>
      <c r="F173" s="562"/>
    </row>
    <row r="174" spans="1:6" s="674" customFormat="1" ht="51.75" x14ac:dyDescent="0.25">
      <c r="A174" s="389" t="s">
        <v>3611</v>
      </c>
      <c r="B174" s="562"/>
      <c r="C174" s="562" t="s">
        <v>3199</v>
      </c>
      <c r="D174" s="562"/>
      <c r="E174" s="562"/>
      <c r="F174" s="562"/>
    </row>
    <row r="175" spans="1:6" s="674" customFormat="1" ht="41.25" customHeight="1" x14ac:dyDescent="0.25">
      <c r="A175" s="389" t="s">
        <v>3612</v>
      </c>
      <c r="B175" s="562"/>
      <c r="C175" s="562" t="s">
        <v>3200</v>
      </c>
      <c r="D175" s="562"/>
      <c r="E175" s="562"/>
      <c r="F175" s="562"/>
    </row>
    <row r="176" spans="1:6" s="674" customFormat="1" ht="42.75" customHeight="1" x14ac:dyDescent="0.25">
      <c r="A176" s="389" t="s">
        <v>3613</v>
      </c>
      <c r="B176" s="562"/>
      <c r="C176" s="562" t="s">
        <v>3201</v>
      </c>
      <c r="D176" s="562"/>
      <c r="E176" s="562"/>
      <c r="F176" s="562"/>
    </row>
    <row r="177" spans="1:6" s="674" customFormat="1" ht="39" x14ac:dyDescent="0.25">
      <c r="A177" s="389" t="s">
        <v>3614</v>
      </c>
      <c r="B177" s="562"/>
      <c r="C177" s="562" t="s">
        <v>3202</v>
      </c>
      <c r="D177" s="562"/>
      <c r="E177" s="562"/>
      <c r="F177" s="562"/>
    </row>
    <row r="178" spans="1:6" s="674" customFormat="1" ht="67.5" customHeight="1" x14ac:dyDescent="0.25">
      <c r="A178" s="389" t="s">
        <v>3615</v>
      </c>
      <c r="B178" s="562"/>
      <c r="C178" s="562" t="s">
        <v>3203</v>
      </c>
      <c r="D178" s="562"/>
      <c r="E178" s="562"/>
      <c r="F178" s="562"/>
    </row>
    <row r="179" spans="1:6" s="674" customFormat="1" ht="37.5" customHeight="1" x14ac:dyDescent="0.25">
      <c r="A179" s="389" t="s">
        <v>3616</v>
      </c>
      <c r="B179" s="562"/>
      <c r="C179" s="562" t="s">
        <v>3204</v>
      </c>
      <c r="D179" s="562"/>
      <c r="E179" s="562"/>
      <c r="F179" s="562"/>
    </row>
    <row r="180" spans="1:6" s="674" customFormat="1" ht="39" x14ac:dyDescent="0.25">
      <c r="A180" s="389" t="s">
        <v>3617</v>
      </c>
      <c r="B180" s="562"/>
      <c r="C180" s="562" t="s">
        <v>3205</v>
      </c>
      <c r="D180" s="562"/>
      <c r="E180" s="562"/>
      <c r="F180" s="562"/>
    </row>
    <row r="181" spans="1:6" s="674" customFormat="1" ht="26.25" x14ac:dyDescent="0.25">
      <c r="A181" s="389" t="s">
        <v>3618</v>
      </c>
      <c r="B181" s="562"/>
      <c r="C181" s="562" t="s">
        <v>3206</v>
      </c>
      <c r="D181" s="562"/>
      <c r="E181" s="562"/>
      <c r="F181" s="562"/>
    </row>
    <row r="182" spans="1:6" s="674" customFormat="1" ht="26.25" x14ac:dyDescent="0.25">
      <c r="A182" s="389" t="s">
        <v>3619</v>
      </c>
      <c r="B182" s="562"/>
      <c r="C182" s="562" t="s">
        <v>3207</v>
      </c>
      <c r="D182" s="562"/>
      <c r="E182" s="562"/>
      <c r="F182" s="562"/>
    </row>
    <row r="183" spans="1:6" s="674" customFormat="1" ht="30" customHeight="1" x14ac:dyDescent="0.25">
      <c r="A183" s="389" t="s">
        <v>3620</v>
      </c>
      <c r="B183" s="562"/>
      <c r="C183" s="562" t="s">
        <v>3208</v>
      </c>
      <c r="D183" s="562"/>
      <c r="E183" s="562"/>
      <c r="F183" s="562"/>
    </row>
    <row r="184" spans="1:6" s="674" customFormat="1" ht="29.25" customHeight="1" x14ac:dyDescent="0.25">
      <c r="A184" s="389" t="s">
        <v>3621</v>
      </c>
      <c r="B184" s="562"/>
      <c r="C184" s="562" t="s">
        <v>3209</v>
      </c>
      <c r="D184" s="562"/>
      <c r="E184" s="562"/>
      <c r="F184" s="562"/>
    </row>
    <row r="185" spans="1:6" s="674" customFormat="1" ht="28.5" customHeight="1" x14ac:dyDescent="0.25">
      <c r="A185" s="389" t="s">
        <v>3622</v>
      </c>
      <c r="B185" s="562"/>
      <c r="C185" s="562" t="s">
        <v>3210</v>
      </c>
      <c r="D185" s="562"/>
      <c r="E185" s="562"/>
      <c r="F185" s="562"/>
    </row>
    <row r="186" spans="1:6" s="674" customFormat="1" ht="28.5" customHeight="1" x14ac:dyDescent="0.25">
      <c r="A186" s="389" t="s">
        <v>3623</v>
      </c>
      <c r="B186" s="562"/>
      <c r="C186" s="562" t="s">
        <v>3211</v>
      </c>
      <c r="D186" s="562"/>
      <c r="E186" s="562"/>
      <c r="F186" s="562"/>
    </row>
    <row r="187" spans="1:6" s="674" customFormat="1" ht="39" x14ac:dyDescent="0.25">
      <c r="A187" s="389" t="s">
        <v>3624</v>
      </c>
      <c r="B187" s="562"/>
      <c r="C187" s="562" t="s">
        <v>3212</v>
      </c>
      <c r="D187" s="562"/>
      <c r="E187" s="562"/>
      <c r="F187" s="562"/>
    </row>
    <row r="188" spans="1:6" s="674" customFormat="1" ht="29.25" customHeight="1" x14ac:dyDescent="0.25">
      <c r="A188" s="389" t="s">
        <v>3625</v>
      </c>
      <c r="B188" s="562"/>
      <c r="C188" s="562" t="s">
        <v>3209</v>
      </c>
      <c r="D188" s="562"/>
      <c r="E188" s="562"/>
      <c r="F188" s="562"/>
    </row>
    <row r="189" spans="1:6" s="674" customFormat="1" ht="41.25" customHeight="1" x14ac:dyDescent="0.25">
      <c r="A189" s="389" t="s">
        <v>3626</v>
      </c>
      <c r="B189" s="562"/>
      <c r="C189" s="562" t="s">
        <v>3213</v>
      </c>
      <c r="D189" s="562"/>
      <c r="E189" s="562"/>
      <c r="F189" s="562"/>
    </row>
    <row r="190" spans="1:6" s="674" customFormat="1" ht="26.25" x14ac:dyDescent="0.25">
      <c r="A190" s="389" t="s">
        <v>3627</v>
      </c>
      <c r="B190" s="562"/>
      <c r="C190" s="562" t="s">
        <v>3214</v>
      </c>
      <c r="D190" s="562"/>
      <c r="E190" s="562"/>
      <c r="F190" s="562"/>
    </row>
    <row r="191" spans="1:6" s="674" customFormat="1" ht="51.75" x14ac:dyDescent="0.25">
      <c r="A191" s="389" t="s">
        <v>3628</v>
      </c>
      <c r="B191" s="562"/>
      <c r="C191" s="562" t="s">
        <v>3215</v>
      </c>
      <c r="D191" s="562"/>
      <c r="E191" s="562"/>
      <c r="F191" s="562"/>
    </row>
    <row r="192" spans="1:6" s="674" customFormat="1" ht="39" x14ac:dyDescent="0.25">
      <c r="A192" s="389" t="s">
        <v>3629</v>
      </c>
      <c r="B192" s="562"/>
      <c r="C192" s="562" t="s">
        <v>3216</v>
      </c>
      <c r="D192" s="562"/>
      <c r="E192" s="562"/>
      <c r="F192" s="562"/>
    </row>
    <row r="193" spans="1:6" s="674" customFormat="1" ht="24" customHeight="1" x14ac:dyDescent="0.25">
      <c r="A193" s="389" t="s">
        <v>3630</v>
      </c>
      <c r="B193" s="562"/>
      <c r="C193" s="562" t="s">
        <v>3218</v>
      </c>
      <c r="D193" s="562"/>
      <c r="E193" s="562"/>
      <c r="F193" s="562"/>
    </row>
    <row r="194" spans="1:6" s="674" customFormat="1" ht="41.25" customHeight="1" x14ac:dyDescent="0.25">
      <c r="A194" s="389" t="s">
        <v>3631</v>
      </c>
      <c r="B194" s="562"/>
      <c r="C194" s="562" t="s">
        <v>3219</v>
      </c>
      <c r="D194" s="562"/>
      <c r="E194" s="562"/>
      <c r="F194" s="562"/>
    </row>
    <row r="195" spans="1:6" s="674" customFormat="1" ht="29.25" customHeight="1" x14ac:dyDescent="0.25">
      <c r="A195" s="389" t="s">
        <v>3632</v>
      </c>
      <c r="B195" s="562"/>
      <c r="C195" s="562" t="s">
        <v>3220</v>
      </c>
      <c r="D195" s="562"/>
      <c r="E195" s="562"/>
      <c r="F195" s="562"/>
    </row>
    <row r="196" spans="1:6" s="674" customFormat="1" ht="26.25" x14ac:dyDescent="0.25">
      <c r="A196" s="389" t="s">
        <v>3633</v>
      </c>
      <c r="B196" s="562"/>
      <c r="C196" s="562" t="s">
        <v>3221</v>
      </c>
      <c r="D196" s="562"/>
      <c r="E196" s="562"/>
      <c r="F196" s="562"/>
    </row>
    <row r="197" spans="1:6" s="674" customFormat="1" ht="26.25" x14ac:dyDescent="0.25">
      <c r="A197" s="389" t="s">
        <v>3634</v>
      </c>
      <c r="B197" s="562"/>
      <c r="C197" s="562" t="s">
        <v>3222</v>
      </c>
      <c r="D197" s="562"/>
      <c r="E197" s="562"/>
      <c r="F197" s="562"/>
    </row>
    <row r="198" spans="1:6" s="674" customFormat="1" ht="40.5" customHeight="1" x14ac:dyDescent="0.25">
      <c r="A198" s="389" t="s">
        <v>3635</v>
      </c>
      <c r="B198" s="562"/>
      <c r="C198" s="562" t="s">
        <v>3223</v>
      </c>
      <c r="D198" s="562"/>
      <c r="E198" s="562"/>
      <c r="F198" s="562"/>
    </row>
    <row r="199" spans="1:6" s="674" customFormat="1" ht="26.25" x14ac:dyDescent="0.25">
      <c r="A199" s="389" t="s">
        <v>3636</v>
      </c>
      <c r="B199" s="562"/>
      <c r="C199" s="562" t="s">
        <v>3224</v>
      </c>
      <c r="D199" s="562"/>
      <c r="E199" s="562"/>
      <c r="F199" s="562"/>
    </row>
    <row r="200" spans="1:6" s="674" customFormat="1" ht="53.25" customHeight="1" x14ac:dyDescent="0.25">
      <c r="A200" s="389" t="s">
        <v>3637</v>
      </c>
      <c r="B200" s="562"/>
      <c r="C200" s="562" t="s">
        <v>3225</v>
      </c>
      <c r="D200" s="562"/>
      <c r="E200" s="562"/>
      <c r="F200" s="562"/>
    </row>
    <row r="201" spans="1:6" s="674" customFormat="1" ht="64.5" x14ac:dyDescent="0.25">
      <c r="A201" s="389" t="s">
        <v>3638</v>
      </c>
      <c r="B201" s="562"/>
      <c r="C201" s="562" t="s">
        <v>3226</v>
      </c>
      <c r="D201" s="562"/>
      <c r="E201" s="562"/>
      <c r="F201" s="562"/>
    </row>
    <row r="202" spans="1:6" s="674" customFormat="1" ht="26.25" x14ac:dyDescent="0.25">
      <c r="A202" s="389" t="s">
        <v>3639</v>
      </c>
      <c r="B202" s="562"/>
      <c r="C202" s="562" t="s">
        <v>3230</v>
      </c>
      <c r="D202" s="562"/>
      <c r="E202" s="562"/>
      <c r="F202" s="562"/>
    </row>
    <row r="203" spans="1:6" s="674" customFormat="1" ht="13.5" customHeight="1" x14ac:dyDescent="0.25">
      <c r="A203" s="389" t="s">
        <v>3640</v>
      </c>
      <c r="B203" s="562"/>
      <c r="C203" s="562" t="s">
        <v>3231</v>
      </c>
      <c r="D203" s="562"/>
      <c r="E203" s="562"/>
      <c r="F203" s="562"/>
    </row>
    <row r="204" spans="1:6" s="674" customFormat="1" ht="26.25" customHeight="1" x14ac:dyDescent="0.25">
      <c r="A204" s="389" t="s">
        <v>3641</v>
      </c>
      <c r="B204" s="562"/>
      <c r="C204" s="562" t="s">
        <v>3232</v>
      </c>
      <c r="D204" s="562"/>
      <c r="E204" s="562"/>
      <c r="F204" s="562"/>
    </row>
    <row r="205" spans="1:6" s="674" customFormat="1" ht="26.25" x14ac:dyDescent="0.25">
      <c r="A205" s="389" t="s">
        <v>3642</v>
      </c>
      <c r="B205" s="562"/>
      <c r="C205" s="562" t="s">
        <v>3233</v>
      </c>
      <c r="D205" s="562"/>
      <c r="E205" s="562"/>
      <c r="F205" s="562"/>
    </row>
    <row r="206" spans="1:6" s="674" customFormat="1" ht="15" customHeight="1" x14ac:dyDescent="0.25">
      <c r="A206" s="389" t="s">
        <v>3643</v>
      </c>
      <c r="B206" s="562"/>
      <c r="C206" s="562" t="s">
        <v>3235</v>
      </c>
      <c r="D206" s="562"/>
      <c r="E206" s="562"/>
      <c r="F206" s="562"/>
    </row>
    <row r="207" spans="1:6" s="674" customFormat="1" ht="39.75" customHeight="1" x14ac:dyDescent="0.25">
      <c r="A207" s="389" t="s">
        <v>3644</v>
      </c>
      <c r="B207" s="562"/>
      <c r="C207" s="562" t="s">
        <v>3645</v>
      </c>
      <c r="D207" s="562"/>
      <c r="E207" s="562"/>
      <c r="F207" s="562"/>
    </row>
    <row r="208" spans="1:6" s="674" customFormat="1" ht="39.75" customHeight="1" x14ac:dyDescent="0.25">
      <c r="A208" s="389" t="s">
        <v>3646</v>
      </c>
      <c r="B208" s="562"/>
      <c r="C208" s="498" t="s">
        <v>3237</v>
      </c>
      <c r="D208" s="562"/>
      <c r="E208" s="562"/>
      <c r="F208" s="562"/>
    </row>
    <row r="209" spans="1:6" s="674" customFormat="1" ht="39.75" customHeight="1" x14ac:dyDescent="0.25">
      <c r="A209" s="389" t="s">
        <v>3647</v>
      </c>
      <c r="B209" s="562"/>
      <c r="C209" s="498" t="s">
        <v>3648</v>
      </c>
      <c r="D209" s="562"/>
      <c r="E209" s="562"/>
      <c r="F209" s="562"/>
    </row>
    <row r="210" spans="1:6" s="674" customFormat="1" ht="39.75" customHeight="1" x14ac:dyDescent="0.25">
      <c r="A210" s="389" t="s">
        <v>3649</v>
      </c>
      <c r="B210" s="562"/>
      <c r="C210" s="498" t="s">
        <v>3239</v>
      </c>
      <c r="D210" s="562"/>
      <c r="E210" s="562"/>
      <c r="F210" s="562"/>
    </row>
    <row r="211" spans="1:6" s="674" customFormat="1" ht="39.75" customHeight="1" x14ac:dyDescent="0.25">
      <c r="A211" s="389" t="s">
        <v>3650</v>
      </c>
      <c r="B211" s="562"/>
      <c r="C211" s="498" t="s">
        <v>3240</v>
      </c>
      <c r="D211" s="562"/>
      <c r="E211" s="562"/>
      <c r="F211" s="562"/>
    </row>
    <row r="212" spans="1:6" s="674" customFormat="1" ht="39.75" customHeight="1" x14ac:dyDescent="0.25">
      <c r="A212" s="389" t="s">
        <v>3651</v>
      </c>
      <c r="B212" s="562"/>
      <c r="C212" s="498" t="s">
        <v>3236</v>
      </c>
      <c r="D212" s="562"/>
      <c r="E212" s="562"/>
      <c r="F212" s="562"/>
    </row>
    <row r="213" spans="1:6" s="674" customFormat="1" ht="39.75" customHeight="1" x14ac:dyDescent="0.25">
      <c r="A213" s="389" t="s">
        <v>3652</v>
      </c>
      <c r="B213" s="562"/>
      <c r="C213" s="498" t="s">
        <v>3242</v>
      </c>
      <c r="D213" s="562"/>
      <c r="E213" s="562"/>
      <c r="F213" s="562"/>
    </row>
    <row r="214" spans="1:6" s="674" customFormat="1" ht="39.75" customHeight="1" x14ac:dyDescent="0.25">
      <c r="A214" s="389" t="s">
        <v>3653</v>
      </c>
      <c r="B214" s="562"/>
      <c r="C214" s="498" t="s">
        <v>3244</v>
      </c>
      <c r="D214" s="562"/>
      <c r="E214" s="562"/>
      <c r="F214" s="562"/>
    </row>
    <row r="215" spans="1:6" s="674" customFormat="1" ht="39.75" customHeight="1" x14ac:dyDescent="0.25">
      <c r="A215" s="389" t="s">
        <v>3654</v>
      </c>
      <c r="B215" s="562"/>
      <c r="C215" s="498" t="s">
        <v>3245</v>
      </c>
      <c r="D215" s="562"/>
      <c r="E215" s="562"/>
      <c r="F215" s="562"/>
    </row>
    <row r="216" spans="1:6" s="674" customFormat="1" ht="39.75" customHeight="1" x14ac:dyDescent="0.25">
      <c r="A216" s="389" t="s">
        <v>3655</v>
      </c>
      <c r="B216" s="562"/>
      <c r="C216" s="498" t="s">
        <v>3246</v>
      </c>
      <c r="D216" s="562"/>
      <c r="E216" s="562"/>
      <c r="F216" s="562"/>
    </row>
    <row r="217" spans="1:6" s="674" customFormat="1" ht="39.75" customHeight="1" x14ac:dyDescent="0.25">
      <c r="A217" s="389" t="s">
        <v>3656</v>
      </c>
      <c r="B217" s="562"/>
      <c r="C217" s="498" t="s">
        <v>3247</v>
      </c>
      <c r="D217" s="562"/>
      <c r="E217" s="562"/>
      <c r="F217" s="562"/>
    </row>
    <row r="218" spans="1:6" s="674" customFormat="1" ht="39.75" customHeight="1" x14ac:dyDescent="0.25">
      <c r="A218" s="389" t="s">
        <v>3657</v>
      </c>
      <c r="B218" s="562"/>
      <c r="C218" s="498" t="s">
        <v>3248</v>
      </c>
      <c r="D218" s="562"/>
      <c r="E218" s="562"/>
      <c r="F218" s="562"/>
    </row>
    <row r="219" spans="1:6" s="674" customFormat="1" ht="39.75" customHeight="1" x14ac:dyDescent="0.25">
      <c r="A219" s="389" t="s">
        <v>3658</v>
      </c>
      <c r="B219" s="562"/>
      <c r="C219" s="498" t="s">
        <v>3249</v>
      </c>
      <c r="D219" s="562"/>
      <c r="E219" s="562"/>
      <c r="F219" s="562"/>
    </row>
    <row r="220" spans="1:6" s="674" customFormat="1" ht="39.75" customHeight="1" x14ac:dyDescent="0.25">
      <c r="A220" s="389" t="s">
        <v>3659</v>
      </c>
      <c r="B220" s="562"/>
      <c r="C220" s="498" t="s">
        <v>3250</v>
      </c>
      <c r="D220" s="562"/>
      <c r="E220" s="562"/>
      <c r="F220" s="562"/>
    </row>
    <row r="221" spans="1:6" s="674" customFormat="1" ht="39.75" customHeight="1" x14ac:dyDescent="0.25">
      <c r="A221" s="389" t="s">
        <v>3660</v>
      </c>
      <c r="B221" s="562"/>
      <c r="C221" s="498" t="s">
        <v>3251</v>
      </c>
      <c r="D221" s="562"/>
      <c r="E221" s="562"/>
      <c r="F221" s="562"/>
    </row>
    <row r="222" spans="1:6" s="674" customFormat="1" ht="39.75" customHeight="1" x14ac:dyDescent="0.25">
      <c r="A222" s="389" t="s">
        <v>3661</v>
      </c>
      <c r="B222" s="562"/>
      <c r="C222" s="498" t="s">
        <v>3252</v>
      </c>
      <c r="D222" s="562"/>
      <c r="E222" s="562"/>
      <c r="F222" s="562"/>
    </row>
    <row r="223" spans="1:6" s="674" customFormat="1" ht="15" x14ac:dyDescent="0.25">
      <c r="A223" s="389" t="s">
        <v>3662</v>
      </c>
      <c r="B223" s="562"/>
      <c r="C223" s="562"/>
      <c r="D223" s="562" t="s">
        <v>3663</v>
      </c>
      <c r="E223" s="562"/>
      <c r="F223" s="562"/>
    </row>
    <row r="224" spans="1:6" s="674" customFormat="1" ht="15" x14ac:dyDescent="0.25">
      <c r="A224" s="389" t="s">
        <v>3664</v>
      </c>
      <c r="B224" s="562"/>
      <c r="C224" s="562"/>
      <c r="D224" s="562" t="s">
        <v>3665</v>
      </c>
      <c r="E224" s="562"/>
      <c r="F224" s="562"/>
    </row>
    <row r="225" spans="1:6" s="674" customFormat="1" ht="15" x14ac:dyDescent="0.25">
      <c r="A225" s="389" t="s">
        <v>3666</v>
      </c>
      <c r="B225" s="562"/>
      <c r="C225" s="562"/>
      <c r="D225" s="562" t="s">
        <v>3667</v>
      </c>
      <c r="E225" s="562"/>
      <c r="F225" s="562"/>
    </row>
    <row r="226" spans="1:6" s="674" customFormat="1" ht="26.25" x14ac:dyDescent="0.25">
      <c r="A226" s="389" t="s">
        <v>3668</v>
      </c>
      <c r="B226" s="562"/>
      <c r="C226" s="562"/>
      <c r="D226" s="562" t="s">
        <v>3669</v>
      </c>
      <c r="E226" s="562"/>
      <c r="F226" s="562"/>
    </row>
    <row r="227" spans="1:6" s="674" customFormat="1" ht="15" x14ac:dyDescent="0.25">
      <c r="A227" s="389" t="s">
        <v>3670</v>
      </c>
      <c r="B227" s="562"/>
      <c r="C227" s="562"/>
      <c r="D227" s="562" t="s">
        <v>3671</v>
      </c>
      <c r="E227" s="562"/>
      <c r="F227" s="562"/>
    </row>
    <row r="228" spans="1:6" s="674" customFormat="1" ht="15" x14ac:dyDescent="0.25">
      <c r="A228" s="389" t="s">
        <v>3672</v>
      </c>
      <c r="B228" s="562"/>
      <c r="C228" s="562"/>
      <c r="D228" s="562" t="s">
        <v>3673</v>
      </c>
      <c r="E228" s="562"/>
      <c r="F228" s="562"/>
    </row>
    <row r="229" spans="1:6" s="674" customFormat="1" ht="15" x14ac:dyDescent="0.25">
      <c r="A229" s="389" t="s">
        <v>3674</v>
      </c>
      <c r="B229" s="562"/>
      <c r="C229" s="562"/>
      <c r="D229" s="562" t="s">
        <v>1729</v>
      </c>
      <c r="E229" s="562"/>
      <c r="F229" s="562"/>
    </row>
    <row r="230" spans="1:6" s="674" customFormat="1" ht="15" x14ac:dyDescent="0.25">
      <c r="A230" s="389" t="s">
        <v>3675</v>
      </c>
      <c r="B230" s="562"/>
      <c r="C230" s="562"/>
      <c r="D230" s="562" t="s">
        <v>1490</v>
      </c>
      <c r="E230" s="562"/>
      <c r="F230" s="562"/>
    </row>
    <row r="231" spans="1:6" s="674" customFormat="1" ht="15" x14ac:dyDescent="0.25">
      <c r="A231" s="389" t="s">
        <v>3676</v>
      </c>
      <c r="B231" s="562"/>
      <c r="C231" s="562"/>
      <c r="D231" s="562" t="s">
        <v>3677</v>
      </c>
      <c r="E231" s="562"/>
      <c r="F231" s="562"/>
    </row>
    <row r="232" spans="1:6" s="674" customFormat="1" ht="15" x14ac:dyDescent="0.25">
      <c r="A232" s="389" t="s">
        <v>3678</v>
      </c>
      <c r="B232" s="562"/>
      <c r="C232" s="562"/>
      <c r="D232" s="562" t="s">
        <v>3679</v>
      </c>
      <c r="E232" s="562"/>
      <c r="F232" s="562"/>
    </row>
    <row r="233" spans="1:6" s="674" customFormat="1" ht="15" x14ac:dyDescent="0.25">
      <c r="A233" s="389" t="s">
        <v>3680</v>
      </c>
      <c r="B233" s="562"/>
      <c r="C233" s="562"/>
      <c r="D233" s="562" t="s">
        <v>3681</v>
      </c>
      <c r="E233" s="562"/>
      <c r="F233" s="562"/>
    </row>
    <row r="234" spans="1:6" s="674" customFormat="1" ht="26.25" x14ac:dyDescent="0.25">
      <c r="A234" s="389" t="s">
        <v>3682</v>
      </c>
      <c r="B234" s="562"/>
      <c r="C234" s="562"/>
      <c r="D234" s="562" t="s">
        <v>3683</v>
      </c>
      <c r="E234" s="562"/>
      <c r="F234" s="562"/>
    </row>
    <row r="235" spans="1:6" s="674" customFormat="1" ht="26.25" x14ac:dyDescent="0.25">
      <c r="A235" s="389" t="s">
        <v>3684</v>
      </c>
      <c r="B235" s="562"/>
      <c r="C235" s="562"/>
      <c r="D235" s="562" t="s">
        <v>3685</v>
      </c>
      <c r="E235" s="562"/>
      <c r="F235" s="562"/>
    </row>
    <row r="236" spans="1:6" s="674" customFormat="1" ht="26.25" x14ac:dyDescent="0.25">
      <c r="A236" s="389" t="s">
        <v>3686</v>
      </c>
      <c r="B236" s="562"/>
      <c r="C236" s="562"/>
      <c r="D236" s="562" t="s">
        <v>3687</v>
      </c>
      <c r="E236" s="562"/>
      <c r="F236" s="562"/>
    </row>
    <row r="237" spans="1:6" s="674" customFormat="1" ht="15" x14ac:dyDescent="0.25">
      <c r="A237" s="389" t="s">
        <v>3688</v>
      </c>
      <c r="B237" s="562"/>
      <c r="C237" s="562"/>
      <c r="D237" s="562" t="s">
        <v>1556</v>
      </c>
      <c r="E237" s="562"/>
      <c r="F237" s="562"/>
    </row>
    <row r="238" spans="1:6" s="674" customFormat="1" ht="26.25" x14ac:dyDescent="0.25">
      <c r="A238" s="389" t="s">
        <v>3689</v>
      </c>
      <c r="B238" s="562"/>
      <c r="C238" s="562"/>
      <c r="D238" s="562" t="s">
        <v>3690</v>
      </c>
      <c r="E238" s="562"/>
      <c r="F238" s="562"/>
    </row>
    <row r="239" spans="1:6" s="674" customFormat="1" ht="26.25" x14ac:dyDescent="0.25">
      <c r="A239" s="389" t="s">
        <v>3691</v>
      </c>
      <c r="B239" s="562"/>
      <c r="C239" s="562"/>
      <c r="D239" s="562" t="s">
        <v>3692</v>
      </c>
      <c r="E239" s="562"/>
      <c r="F239" s="562"/>
    </row>
    <row r="240" spans="1:6" s="674" customFormat="1" ht="15" x14ac:dyDescent="0.25">
      <c r="A240" s="389" t="s">
        <v>3693</v>
      </c>
      <c r="B240" s="562"/>
      <c r="C240" s="562"/>
      <c r="D240" s="562" t="s">
        <v>3694</v>
      </c>
      <c r="E240" s="562"/>
      <c r="F240" s="562"/>
    </row>
    <row r="241" spans="1:6" s="674" customFormat="1" ht="15" x14ac:dyDescent="0.25">
      <c r="A241" s="389" t="s">
        <v>3695</v>
      </c>
      <c r="B241" s="562"/>
      <c r="C241" s="562"/>
      <c r="D241" s="562" t="s">
        <v>3696</v>
      </c>
      <c r="E241" s="562"/>
      <c r="F241" s="562"/>
    </row>
    <row r="242" spans="1:6" s="674" customFormat="1" ht="15" x14ac:dyDescent="0.25">
      <c r="A242" s="389" t="s">
        <v>3697</v>
      </c>
      <c r="B242" s="562"/>
      <c r="C242" s="562"/>
      <c r="D242" s="562" t="s">
        <v>3698</v>
      </c>
      <c r="E242" s="562"/>
      <c r="F242" s="562"/>
    </row>
    <row r="243" spans="1:6" s="674" customFormat="1" ht="26.25" x14ac:dyDescent="0.25">
      <c r="A243" s="389" t="s">
        <v>3699</v>
      </c>
      <c r="B243" s="562"/>
      <c r="C243" s="562"/>
      <c r="D243" s="562" t="s">
        <v>3700</v>
      </c>
      <c r="E243" s="562"/>
      <c r="F243" s="562"/>
    </row>
    <row r="244" spans="1:6" s="674" customFormat="1" ht="15" x14ac:dyDescent="0.25">
      <c r="A244" s="389" t="s">
        <v>3701</v>
      </c>
      <c r="B244" s="562"/>
      <c r="C244" s="562"/>
      <c r="D244" s="562" t="s">
        <v>3702</v>
      </c>
      <c r="E244" s="562"/>
      <c r="F244" s="562"/>
    </row>
    <row r="245" spans="1:6" s="674" customFormat="1" ht="15" x14ac:dyDescent="0.25">
      <c r="A245" s="389" t="s">
        <v>3703</v>
      </c>
      <c r="B245" s="562"/>
      <c r="C245" s="562"/>
      <c r="D245" s="562" t="s">
        <v>3704</v>
      </c>
      <c r="E245" s="562"/>
      <c r="F245" s="562"/>
    </row>
    <row r="246" spans="1:6" s="674" customFormat="1" ht="15" x14ac:dyDescent="0.25">
      <c r="A246" s="389" t="s">
        <v>3705</v>
      </c>
      <c r="B246" s="562"/>
      <c r="C246" s="562"/>
      <c r="D246" s="562" t="s">
        <v>3706</v>
      </c>
      <c r="E246" s="562"/>
      <c r="F246" s="562"/>
    </row>
    <row r="247" spans="1:6" s="674" customFormat="1" ht="26.25" x14ac:dyDescent="0.25">
      <c r="A247" s="389" t="s">
        <v>3707</v>
      </c>
      <c r="B247" s="562"/>
      <c r="C247" s="562"/>
      <c r="D247" s="562" t="s">
        <v>3708</v>
      </c>
      <c r="E247" s="562"/>
      <c r="F247" s="562"/>
    </row>
    <row r="248" spans="1:6" s="674" customFormat="1" ht="26.25" x14ac:dyDescent="0.25">
      <c r="A248" s="389" t="s">
        <v>3709</v>
      </c>
      <c r="B248" s="562"/>
      <c r="C248" s="562"/>
      <c r="D248" s="562" t="s">
        <v>3710</v>
      </c>
      <c r="E248" s="562"/>
      <c r="F248" s="562"/>
    </row>
    <row r="249" spans="1:6" s="674" customFormat="1" ht="15" x14ac:dyDescent="0.25">
      <c r="A249" s="389" t="s">
        <v>3711</v>
      </c>
      <c r="B249" s="562"/>
      <c r="C249" s="562"/>
      <c r="D249" s="562" t="s">
        <v>3712</v>
      </c>
      <c r="E249" s="562"/>
      <c r="F249" s="562"/>
    </row>
    <row r="250" spans="1:6" s="674" customFormat="1" ht="26.25" x14ac:dyDescent="0.25">
      <c r="A250" s="389" t="s">
        <v>3713</v>
      </c>
      <c r="B250" s="562"/>
      <c r="C250" s="562"/>
      <c r="D250" s="562" t="s">
        <v>3714</v>
      </c>
      <c r="E250" s="562"/>
      <c r="F250" s="562"/>
    </row>
    <row r="251" spans="1:6" s="674" customFormat="1" ht="39" x14ac:dyDescent="0.25">
      <c r="A251" s="389" t="s">
        <v>3715</v>
      </c>
      <c r="B251" s="562"/>
      <c r="C251" s="562"/>
      <c r="D251" s="562" t="s">
        <v>3716</v>
      </c>
      <c r="E251" s="562"/>
      <c r="F251" s="562"/>
    </row>
    <row r="252" spans="1:6" s="674" customFormat="1" ht="15" x14ac:dyDescent="0.25">
      <c r="A252" s="389" t="s">
        <v>3717</v>
      </c>
      <c r="B252" s="562"/>
      <c r="C252" s="562"/>
      <c r="D252" s="562" t="s">
        <v>3718</v>
      </c>
      <c r="E252" s="562"/>
      <c r="F252" s="562"/>
    </row>
    <row r="253" spans="1:6" s="674" customFormat="1" ht="15" x14ac:dyDescent="0.25">
      <c r="A253" s="389" t="s">
        <v>3719</v>
      </c>
      <c r="B253" s="562"/>
      <c r="C253" s="562"/>
      <c r="D253" s="562" t="s">
        <v>3720</v>
      </c>
      <c r="E253" s="562"/>
      <c r="F253" s="562"/>
    </row>
    <row r="254" spans="1:6" s="674" customFormat="1" ht="19.5" customHeight="1" x14ac:dyDescent="0.25">
      <c r="A254" s="389" t="s">
        <v>3721</v>
      </c>
      <c r="B254" s="562"/>
      <c r="C254" s="562"/>
      <c r="D254" s="562" t="s">
        <v>3722</v>
      </c>
      <c r="E254" s="562"/>
      <c r="F254" s="562"/>
    </row>
    <row r="255" spans="1:6" s="674" customFormat="1" ht="18" customHeight="1" x14ac:dyDescent="0.25">
      <c r="A255" s="389" t="s">
        <v>3723</v>
      </c>
      <c r="B255" s="562"/>
      <c r="C255" s="562"/>
      <c r="D255" s="562" t="s">
        <v>3724</v>
      </c>
      <c r="E255" s="562"/>
      <c r="F255" s="562"/>
    </row>
    <row r="256" spans="1:6" s="674" customFormat="1" ht="26.25" x14ac:dyDescent="0.25">
      <c r="A256" s="389" t="s">
        <v>3725</v>
      </c>
      <c r="B256" s="562"/>
      <c r="C256" s="562"/>
      <c r="D256" s="562" t="s">
        <v>3726</v>
      </c>
      <c r="E256" s="562"/>
      <c r="F256" s="562"/>
    </row>
    <row r="257" spans="1:6" s="674" customFormat="1" ht="26.25" x14ac:dyDescent="0.25">
      <c r="A257" s="389" t="s">
        <v>3727</v>
      </c>
      <c r="B257" s="562"/>
      <c r="C257" s="562"/>
      <c r="D257" s="562" t="s">
        <v>3436</v>
      </c>
      <c r="E257" s="562"/>
      <c r="F257" s="562"/>
    </row>
    <row r="258" spans="1:6" s="674" customFormat="1" ht="29.25" customHeight="1" x14ac:dyDescent="0.25">
      <c r="A258" s="389" t="s">
        <v>3728</v>
      </c>
      <c r="B258" s="562"/>
      <c r="C258" s="562"/>
      <c r="D258" s="562" t="s">
        <v>3729</v>
      </c>
      <c r="E258" s="562"/>
      <c r="F258" s="562"/>
    </row>
    <row r="259" spans="1:6" s="674" customFormat="1" ht="15" x14ac:dyDescent="0.25">
      <c r="A259" s="389" t="s">
        <v>3730</v>
      </c>
      <c r="B259" s="562"/>
      <c r="C259" s="562"/>
      <c r="D259" s="562" t="s">
        <v>3731</v>
      </c>
      <c r="E259" s="562"/>
      <c r="F259" s="562"/>
    </row>
    <row r="260" spans="1:6" s="674" customFormat="1" ht="26.25" x14ac:dyDescent="0.25">
      <c r="A260" s="389" t="s">
        <v>3732</v>
      </c>
      <c r="B260" s="562"/>
      <c r="C260" s="562"/>
      <c r="D260" s="562" t="s">
        <v>3733</v>
      </c>
      <c r="E260" s="562"/>
      <c r="F260" s="562"/>
    </row>
    <row r="261" spans="1:6" s="674" customFormat="1" ht="26.25" x14ac:dyDescent="0.25">
      <c r="A261" s="389" t="s">
        <v>3734</v>
      </c>
      <c r="B261" s="562"/>
      <c r="C261" s="562"/>
      <c r="D261" s="562" t="s">
        <v>3735</v>
      </c>
      <c r="E261" s="562"/>
      <c r="F261" s="562"/>
    </row>
    <row r="262" spans="1:6" s="674" customFormat="1" ht="15" x14ac:dyDescent="0.25">
      <c r="A262" s="389" t="s">
        <v>3736</v>
      </c>
      <c r="B262" s="562"/>
      <c r="C262" s="562"/>
      <c r="D262" s="562" t="s">
        <v>3737</v>
      </c>
      <c r="E262" s="562"/>
      <c r="F262" s="562"/>
    </row>
    <row r="263" spans="1:6" s="674" customFormat="1" ht="26.25" x14ac:dyDescent="0.25">
      <c r="A263" s="389" t="s">
        <v>3738</v>
      </c>
      <c r="B263" s="562"/>
      <c r="C263" s="562"/>
      <c r="D263" s="498" t="s">
        <v>3739</v>
      </c>
      <c r="E263" s="498"/>
      <c r="F263" s="498"/>
    </row>
    <row r="264" spans="1:6" s="674" customFormat="1" ht="39" x14ac:dyDescent="0.25">
      <c r="A264" s="389" t="s">
        <v>3740</v>
      </c>
      <c r="B264" s="562"/>
      <c r="C264" s="562"/>
      <c r="D264" s="498" t="s">
        <v>3741</v>
      </c>
      <c r="E264" s="498"/>
      <c r="F264" s="498"/>
    </row>
    <row r="265" spans="1:6" s="674" customFormat="1" ht="77.25" x14ac:dyDescent="0.25">
      <c r="A265" s="389" t="s">
        <v>3742</v>
      </c>
      <c r="B265" s="562"/>
      <c r="C265" s="562"/>
      <c r="D265" s="498" t="s">
        <v>3743</v>
      </c>
      <c r="E265" s="498"/>
      <c r="F265" s="498"/>
    </row>
    <row r="266" spans="1:6" s="674" customFormat="1" ht="26.25" x14ac:dyDescent="0.25">
      <c r="A266" s="389" t="s">
        <v>3744</v>
      </c>
      <c r="B266" s="562"/>
      <c r="C266" s="562"/>
      <c r="D266" s="498" t="s">
        <v>3745</v>
      </c>
      <c r="E266" s="498"/>
      <c r="F266" s="498"/>
    </row>
    <row r="267" spans="1:6" s="674" customFormat="1" ht="15" x14ac:dyDescent="0.25">
      <c r="A267" s="389" t="s">
        <v>3746</v>
      </c>
      <c r="B267" s="562"/>
      <c r="C267" s="562"/>
      <c r="D267" s="498" t="s">
        <v>3747</v>
      </c>
      <c r="E267" s="498"/>
      <c r="F267" s="498"/>
    </row>
    <row r="268" spans="1:6" s="674" customFormat="1" ht="26.25" x14ac:dyDescent="0.25">
      <c r="A268" s="389" t="s">
        <v>3748</v>
      </c>
      <c r="B268" s="562"/>
      <c r="C268" s="562"/>
      <c r="D268" s="498" t="s">
        <v>3749</v>
      </c>
      <c r="E268" s="498"/>
      <c r="F268" s="498"/>
    </row>
    <row r="269" spans="1:6" s="674" customFormat="1" ht="26.25" x14ac:dyDescent="0.25">
      <c r="A269" s="389" t="s">
        <v>3750</v>
      </c>
      <c r="B269" s="562"/>
      <c r="C269" s="562"/>
      <c r="D269" s="498" t="s">
        <v>3751</v>
      </c>
      <c r="E269" s="498"/>
      <c r="F269" s="498"/>
    </row>
    <row r="270" spans="1:6" s="674" customFormat="1" ht="15" x14ac:dyDescent="0.25">
      <c r="A270" s="389" t="s">
        <v>3752</v>
      </c>
      <c r="B270" s="562"/>
      <c r="C270" s="562"/>
      <c r="D270" s="498" t="s">
        <v>3753</v>
      </c>
      <c r="E270" s="498"/>
      <c r="F270" s="498"/>
    </row>
    <row r="271" spans="1:6" s="674" customFormat="1" ht="26.25" x14ac:dyDescent="0.25">
      <c r="A271" s="389" t="s">
        <v>3754</v>
      </c>
      <c r="B271" s="562"/>
      <c r="C271" s="562"/>
      <c r="D271" s="498" t="s">
        <v>3755</v>
      </c>
      <c r="E271" s="498"/>
      <c r="F271" s="498"/>
    </row>
    <row r="272" spans="1:6" s="674" customFormat="1" ht="26.25" x14ac:dyDescent="0.25">
      <c r="A272" s="389" t="s">
        <v>3756</v>
      </c>
      <c r="B272" s="562"/>
      <c r="C272" s="562"/>
      <c r="D272" s="498" t="s">
        <v>3757</v>
      </c>
      <c r="E272" s="498"/>
      <c r="F272" s="498"/>
    </row>
    <row r="273" spans="1:6" s="674" customFormat="1" ht="15" x14ac:dyDescent="0.25">
      <c r="A273" s="389" t="s">
        <v>3758</v>
      </c>
      <c r="B273" s="562"/>
      <c r="C273" s="562"/>
      <c r="D273" s="498" t="s">
        <v>3759</v>
      </c>
      <c r="E273" s="498"/>
      <c r="F273" s="498"/>
    </row>
    <row r="274" spans="1:6" s="674" customFormat="1" ht="15" x14ac:dyDescent="0.25">
      <c r="A274" s="389" t="s">
        <v>3760</v>
      </c>
      <c r="B274" s="562"/>
      <c r="C274" s="562"/>
      <c r="D274" s="498" t="s">
        <v>3761</v>
      </c>
      <c r="E274" s="498"/>
      <c r="F274" s="498"/>
    </row>
    <row r="275" spans="1:6" s="674" customFormat="1" ht="51.75" x14ac:dyDescent="0.25">
      <c r="A275" s="389" t="s">
        <v>3762</v>
      </c>
      <c r="B275" s="562"/>
      <c r="C275" s="562"/>
      <c r="D275" s="498" t="s">
        <v>3763</v>
      </c>
      <c r="E275" s="498"/>
      <c r="F275" s="498"/>
    </row>
    <row r="276" spans="1:6" s="674" customFormat="1" ht="26.25" x14ac:dyDescent="0.25">
      <c r="A276" s="389" t="s">
        <v>3764</v>
      </c>
      <c r="B276" s="562"/>
      <c r="C276" s="562"/>
      <c r="D276" s="498" t="s">
        <v>3765</v>
      </c>
      <c r="E276" s="498"/>
      <c r="F276" s="498"/>
    </row>
    <row r="277" spans="1:6" s="674" customFormat="1" ht="26.25" x14ac:dyDescent="0.25">
      <c r="A277" s="389" t="s">
        <v>3766</v>
      </c>
      <c r="B277" s="562"/>
      <c r="C277" s="562"/>
      <c r="D277" s="498" t="s">
        <v>1825</v>
      </c>
      <c r="E277" s="498"/>
      <c r="F277" s="498"/>
    </row>
    <row r="278" spans="1:6" s="674" customFormat="1" ht="51.75" x14ac:dyDescent="0.25">
      <c r="A278" s="389" t="s">
        <v>3767</v>
      </c>
      <c r="B278" s="562"/>
      <c r="C278" s="562"/>
      <c r="D278" s="498" t="s">
        <v>3768</v>
      </c>
      <c r="E278" s="498"/>
      <c r="F278" s="498"/>
    </row>
    <row r="279" spans="1:6" s="674" customFormat="1" ht="15" x14ac:dyDescent="0.25">
      <c r="A279" s="389" t="s">
        <v>3769</v>
      </c>
      <c r="B279" s="562"/>
      <c r="C279" s="562"/>
      <c r="D279" s="700" t="s">
        <v>3770</v>
      </c>
      <c r="E279" s="498"/>
      <c r="F279" s="498"/>
    </row>
    <row r="280" spans="1:6" s="674" customFormat="1" ht="51.75" x14ac:dyDescent="0.25">
      <c r="A280" s="389" t="s">
        <v>3771</v>
      </c>
      <c r="B280" s="562"/>
      <c r="C280" s="562"/>
      <c r="D280" s="562"/>
      <c r="E280" s="562" t="s">
        <v>3229</v>
      </c>
      <c r="F280" s="562"/>
    </row>
    <row r="281" spans="1:6" s="674" customFormat="1" ht="51.75" x14ac:dyDescent="0.25">
      <c r="A281" s="389" t="s">
        <v>3772</v>
      </c>
      <c r="B281" s="562"/>
      <c r="C281" s="562"/>
      <c r="D281" s="562"/>
      <c r="E281" s="562" t="s">
        <v>3228</v>
      </c>
      <c r="F281" s="562"/>
    </row>
    <row r="282" spans="1:6" s="674" customFormat="1" ht="64.5" x14ac:dyDescent="0.25">
      <c r="A282" s="389" t="s">
        <v>3773</v>
      </c>
      <c r="B282" s="562"/>
      <c r="C282" s="562"/>
      <c r="D282" s="562"/>
      <c r="E282" s="562" t="s">
        <v>3234</v>
      </c>
      <c r="F282" s="562"/>
    </row>
    <row r="283" spans="1:6" s="674" customFormat="1" ht="15" x14ac:dyDescent="0.25">
      <c r="A283" s="389" t="s">
        <v>3774</v>
      </c>
      <c r="B283" s="562"/>
      <c r="C283" s="562"/>
      <c r="D283" s="562"/>
      <c r="E283" s="562" t="s">
        <v>3241</v>
      </c>
      <c r="F283" s="562"/>
    </row>
    <row r="284" spans="1:6" s="674" customFormat="1" ht="64.5" x14ac:dyDescent="0.25">
      <c r="A284" s="389" t="s">
        <v>3775</v>
      </c>
      <c r="B284" s="562"/>
      <c r="C284" s="562"/>
      <c r="D284" s="562"/>
      <c r="E284" s="562" t="s">
        <v>3776</v>
      </c>
      <c r="F284" s="562"/>
    </row>
    <row r="285" spans="1:6" s="674" customFormat="1" ht="26.25" x14ac:dyDescent="0.25">
      <c r="A285" s="389" t="s">
        <v>3777</v>
      </c>
      <c r="B285" s="562"/>
      <c r="C285" s="562"/>
      <c r="D285" s="562"/>
      <c r="E285" s="562" t="s">
        <v>3778</v>
      </c>
      <c r="F285" s="562"/>
    </row>
    <row r="286" spans="1:6" s="674" customFormat="1" ht="39" x14ac:dyDescent="0.25">
      <c r="A286" s="389" t="s">
        <v>3779</v>
      </c>
      <c r="B286" s="562"/>
      <c r="C286" s="562"/>
      <c r="D286" s="562"/>
      <c r="E286" s="562" t="s">
        <v>3780</v>
      </c>
      <c r="F286" s="562"/>
    </row>
    <row r="287" spans="1:6" s="674" customFormat="1" ht="51.75" x14ac:dyDescent="0.25">
      <c r="A287" s="389" t="s">
        <v>3781</v>
      </c>
      <c r="B287" s="562"/>
      <c r="C287" s="562"/>
      <c r="D287" s="562"/>
      <c r="E287" s="562" t="s">
        <v>3782</v>
      </c>
      <c r="F287" s="562"/>
    </row>
    <row r="288" spans="1:6" s="674" customFormat="1" ht="51.75" x14ac:dyDescent="0.25">
      <c r="A288" s="389" t="s">
        <v>3783</v>
      </c>
      <c r="B288" s="562"/>
      <c r="C288" s="562"/>
      <c r="D288" s="562"/>
      <c r="E288" s="562" t="s">
        <v>3784</v>
      </c>
      <c r="F288" s="562"/>
    </row>
    <row r="289" spans="1:6" s="674" customFormat="1" ht="64.5" x14ac:dyDescent="0.25">
      <c r="A289" s="389" t="s">
        <v>3785</v>
      </c>
      <c r="B289" s="562"/>
      <c r="C289" s="562"/>
      <c r="D289" s="562"/>
      <c r="E289" s="562" t="s">
        <v>3786</v>
      </c>
      <c r="F289" s="562"/>
    </row>
    <row r="290" spans="1:6" s="674" customFormat="1" ht="39" x14ac:dyDescent="0.25">
      <c r="A290" s="389" t="s">
        <v>3787</v>
      </c>
      <c r="B290" s="562"/>
      <c r="C290" s="562"/>
      <c r="D290" s="562"/>
      <c r="E290" s="562" t="s">
        <v>3788</v>
      </c>
      <c r="F290" s="562"/>
    </row>
    <row r="291" spans="1:6" s="674" customFormat="1" ht="77.25" x14ac:dyDescent="0.25">
      <c r="A291" s="389" t="s">
        <v>3789</v>
      </c>
      <c r="B291" s="562"/>
      <c r="C291" s="562"/>
      <c r="D291" s="562"/>
      <c r="E291" s="562" t="s">
        <v>3790</v>
      </c>
      <c r="F291" s="562"/>
    </row>
    <row r="292" spans="1:6" s="674" customFormat="1" ht="39" x14ac:dyDescent="0.25">
      <c r="A292" s="389" t="s">
        <v>3791</v>
      </c>
      <c r="B292" s="562"/>
      <c r="C292" s="562"/>
      <c r="D292" s="562"/>
      <c r="E292" s="562" t="s">
        <v>3792</v>
      </c>
      <c r="F292" s="562"/>
    </row>
    <row r="293" spans="1:6" s="674" customFormat="1" ht="39" x14ac:dyDescent="0.25">
      <c r="A293" s="389" t="s">
        <v>3793</v>
      </c>
      <c r="B293" s="562"/>
      <c r="C293" s="562"/>
      <c r="D293" s="562"/>
      <c r="E293" s="562" t="s">
        <v>3794</v>
      </c>
      <c r="F293" s="562"/>
    </row>
    <row r="294" spans="1:6" s="674" customFormat="1" ht="26.25" x14ac:dyDescent="0.25">
      <c r="A294" s="389" t="s">
        <v>3795</v>
      </c>
      <c r="B294" s="562"/>
      <c r="C294" s="562"/>
      <c r="D294" s="562"/>
      <c r="E294" s="562" t="s">
        <v>3796</v>
      </c>
      <c r="F294" s="562"/>
    </row>
    <row r="295" spans="1:6" s="674" customFormat="1" ht="26.25" x14ac:dyDescent="0.25">
      <c r="A295" s="389" t="s">
        <v>3797</v>
      </c>
      <c r="B295" s="562"/>
      <c r="C295" s="562"/>
      <c r="D295" s="562"/>
      <c r="E295" s="562" t="s">
        <v>3798</v>
      </c>
      <c r="F295" s="562"/>
    </row>
    <row r="296" spans="1:6" s="674" customFormat="1" ht="77.25" x14ac:dyDescent="0.25">
      <c r="A296" s="389" t="s">
        <v>3799</v>
      </c>
      <c r="B296" s="562"/>
      <c r="C296" s="562"/>
      <c r="D296" s="562"/>
      <c r="E296" s="562" t="s">
        <v>3800</v>
      </c>
      <c r="F296" s="562"/>
    </row>
    <row r="297" spans="1:6" s="674" customFormat="1" ht="26.25" x14ac:dyDescent="0.25">
      <c r="A297" s="389" t="s">
        <v>3801</v>
      </c>
      <c r="B297" s="562"/>
      <c r="C297" s="562"/>
      <c r="D297" s="562"/>
      <c r="E297" s="562" t="s">
        <v>3802</v>
      </c>
      <c r="F297" s="562"/>
    </row>
    <row r="298" spans="1:6" s="674" customFormat="1" ht="51.75" x14ac:dyDescent="0.25">
      <c r="A298" s="389" t="s">
        <v>3803</v>
      </c>
      <c r="B298" s="562"/>
      <c r="C298" s="562"/>
      <c r="D298" s="562"/>
      <c r="E298" s="562" t="s">
        <v>3804</v>
      </c>
      <c r="F298" s="562"/>
    </row>
    <row r="299" spans="1:6" s="674" customFormat="1" ht="39" x14ac:dyDescent="0.25">
      <c r="A299" s="389" t="s">
        <v>3805</v>
      </c>
      <c r="B299" s="562"/>
      <c r="C299" s="562"/>
      <c r="D299" s="562"/>
      <c r="E299" s="562" t="s">
        <v>3806</v>
      </c>
      <c r="F299" s="562"/>
    </row>
    <row r="300" spans="1:6" s="674" customFormat="1" ht="26.25" x14ac:dyDescent="0.25">
      <c r="A300" s="389" t="s">
        <v>3807</v>
      </c>
      <c r="B300" s="562"/>
      <c r="C300" s="562"/>
      <c r="D300" s="562"/>
      <c r="E300" s="562" t="s">
        <v>3808</v>
      </c>
      <c r="F300" s="562"/>
    </row>
    <row r="301" spans="1:6" s="674" customFormat="1" ht="39" x14ac:dyDescent="0.25">
      <c r="A301" s="389" t="s">
        <v>3809</v>
      </c>
      <c r="B301" s="562"/>
      <c r="C301" s="562"/>
      <c r="D301" s="562"/>
      <c r="E301" s="562" t="s">
        <v>3810</v>
      </c>
      <c r="F301" s="562"/>
    </row>
    <row r="302" spans="1:6" s="674" customFormat="1" ht="15" x14ac:dyDescent="0.25">
      <c r="A302" s="389" t="s">
        <v>3418</v>
      </c>
      <c r="B302" s="562"/>
      <c r="C302" s="562"/>
      <c r="D302" s="562"/>
      <c r="E302" s="562" t="s">
        <v>3419</v>
      </c>
      <c r="F302" s="562"/>
    </row>
    <row r="303" spans="1:6" s="674" customFormat="1" ht="15" x14ac:dyDescent="0.25">
      <c r="A303" s="389" t="s">
        <v>3420</v>
      </c>
      <c r="B303" s="675"/>
      <c r="C303" s="675"/>
      <c r="D303" s="675"/>
      <c r="E303" s="498" t="s">
        <v>3421</v>
      </c>
      <c r="F303" s="675"/>
    </row>
    <row r="304" spans="1:6" s="674" customFormat="1" ht="26.25" x14ac:dyDescent="0.25">
      <c r="A304" s="389" t="s">
        <v>3422</v>
      </c>
      <c r="B304" s="675"/>
      <c r="C304" s="675"/>
      <c r="D304" s="675"/>
      <c r="E304" s="498" t="s">
        <v>3423</v>
      </c>
      <c r="F304" s="675"/>
    </row>
    <row r="305" spans="1:6" s="674" customFormat="1" ht="26.25" x14ac:dyDescent="0.25">
      <c r="A305" s="389" t="s">
        <v>3424</v>
      </c>
      <c r="B305" s="675"/>
      <c r="C305" s="675"/>
      <c r="D305" s="675"/>
      <c r="E305" s="498" t="s">
        <v>3425</v>
      </c>
      <c r="F305" s="675"/>
    </row>
  </sheetData>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1"/>
  <sheetViews>
    <sheetView workbookViewId="0">
      <selection activeCell="C25" sqref="C25"/>
    </sheetView>
  </sheetViews>
  <sheetFormatPr defaultRowHeight="12.75" x14ac:dyDescent="0.2"/>
  <cols>
    <col min="2" max="2" width="36" customWidth="1"/>
    <col min="3" max="4" width="23.140625" customWidth="1"/>
    <col min="5" max="5" width="20.85546875" customWidth="1"/>
    <col min="6" max="6" width="19" customWidth="1"/>
    <col min="7" max="7" width="20.7109375" customWidth="1"/>
    <col min="8" max="8" width="20" customWidth="1"/>
  </cols>
  <sheetData>
    <row r="1" spans="1:12" ht="27" customHeight="1" x14ac:dyDescent="0.25">
      <c r="A1" s="18" t="s">
        <v>691</v>
      </c>
      <c r="B1" s="19"/>
      <c r="C1" s="19"/>
      <c r="D1" s="19"/>
      <c r="E1" s="19"/>
      <c r="F1" s="19"/>
      <c r="G1" s="19"/>
      <c r="H1" s="19"/>
      <c r="I1" s="19"/>
      <c r="J1" s="19"/>
      <c r="K1" s="19"/>
      <c r="L1" s="19"/>
    </row>
    <row r="2" spans="1:12" ht="15.75" thickBot="1" x14ac:dyDescent="0.3">
      <c r="A2" s="19"/>
      <c r="B2" s="19"/>
      <c r="C2" s="19"/>
      <c r="D2" s="19"/>
      <c r="E2" s="19"/>
      <c r="F2" s="19"/>
      <c r="G2" s="19"/>
      <c r="H2" s="19"/>
      <c r="I2" s="19"/>
      <c r="J2" s="19"/>
      <c r="K2" s="19"/>
      <c r="L2" s="19"/>
    </row>
    <row r="3" spans="1:12" ht="45.75" thickBot="1" x14ac:dyDescent="0.3">
      <c r="A3" s="266" t="s">
        <v>236</v>
      </c>
      <c r="B3" s="261" t="s">
        <v>578</v>
      </c>
      <c r="C3" s="261" t="s">
        <v>579</v>
      </c>
      <c r="D3" s="344" t="s">
        <v>650</v>
      </c>
      <c r="E3" s="261" t="s">
        <v>580</v>
      </c>
      <c r="F3" s="261" t="s">
        <v>581</v>
      </c>
      <c r="G3" s="261" t="s">
        <v>582</v>
      </c>
      <c r="H3" s="267" t="s">
        <v>544</v>
      </c>
      <c r="I3" s="19"/>
      <c r="J3" s="19"/>
      <c r="K3" s="19"/>
      <c r="L3" s="19"/>
    </row>
    <row r="4" spans="1:12" ht="15.75" thickBot="1" x14ac:dyDescent="0.3">
      <c r="A4" s="706" t="s">
        <v>577</v>
      </c>
      <c r="B4" s="707" t="s">
        <v>1466</v>
      </c>
      <c r="C4" s="708" t="s">
        <v>1467</v>
      </c>
      <c r="D4" s="702"/>
      <c r="E4" s="709"/>
      <c r="F4" s="710"/>
      <c r="G4" s="711"/>
      <c r="H4" s="708"/>
      <c r="I4" s="521"/>
      <c r="J4" s="19"/>
      <c r="K4" s="19"/>
      <c r="L4" s="19"/>
    </row>
    <row r="5" spans="1:12" ht="15" x14ac:dyDescent="0.25">
      <c r="A5" s="706" t="s">
        <v>583</v>
      </c>
      <c r="B5" s="712" t="s">
        <v>1468</v>
      </c>
      <c r="C5" s="708" t="s">
        <v>1467</v>
      </c>
      <c r="D5" s="703"/>
      <c r="E5" s="713"/>
      <c r="F5" s="714"/>
      <c r="G5" s="715"/>
      <c r="H5" s="716"/>
      <c r="I5" s="521"/>
      <c r="J5" s="19"/>
      <c r="K5" s="19"/>
      <c r="L5" s="19"/>
    </row>
    <row r="6" spans="1:12" ht="15" x14ac:dyDescent="0.25">
      <c r="A6" s="706" t="s">
        <v>1469</v>
      </c>
      <c r="B6" s="712" t="s">
        <v>3811</v>
      </c>
      <c r="C6" s="716" t="s">
        <v>3812</v>
      </c>
      <c r="D6" s="703"/>
      <c r="E6" s="713"/>
      <c r="F6" s="714"/>
      <c r="G6" s="715"/>
      <c r="H6" s="716"/>
      <c r="I6" s="521"/>
      <c r="J6" s="19"/>
      <c r="K6" s="19"/>
      <c r="L6" s="19"/>
    </row>
    <row r="7" spans="1:12" ht="15" x14ac:dyDescent="0.25">
      <c r="A7" s="706" t="s">
        <v>1470</v>
      </c>
      <c r="B7" s="712" t="s">
        <v>3813</v>
      </c>
      <c r="C7" s="716" t="s">
        <v>1467</v>
      </c>
      <c r="D7" s="704"/>
      <c r="E7" s="717"/>
      <c r="F7" s="718"/>
      <c r="G7" s="719"/>
      <c r="H7" s="716"/>
      <c r="I7" s="521"/>
      <c r="J7" s="19"/>
      <c r="K7" s="19"/>
      <c r="L7" s="19"/>
    </row>
    <row r="8" spans="1:12" ht="15" x14ac:dyDescent="0.25">
      <c r="A8" s="706" t="s">
        <v>1472</v>
      </c>
      <c r="B8" s="712" t="s">
        <v>3814</v>
      </c>
      <c r="C8" s="716" t="s">
        <v>1467</v>
      </c>
      <c r="D8" s="704"/>
      <c r="E8" s="717"/>
      <c r="F8" s="718"/>
      <c r="G8" s="719"/>
      <c r="H8" s="716"/>
      <c r="I8" s="521"/>
      <c r="J8" s="19"/>
      <c r="K8" s="19"/>
      <c r="L8" s="19"/>
    </row>
    <row r="9" spans="1:12" ht="15" x14ac:dyDescent="0.25">
      <c r="A9" s="706" t="s">
        <v>1474</v>
      </c>
      <c r="B9" s="712" t="s">
        <v>3815</v>
      </c>
      <c r="C9" s="720" t="s">
        <v>1467</v>
      </c>
      <c r="D9" s="705"/>
      <c r="E9" s="704"/>
      <c r="F9" s="718"/>
      <c r="G9" s="721"/>
      <c r="H9" s="716"/>
      <c r="I9" s="521"/>
      <c r="J9" s="19"/>
      <c r="K9" s="19"/>
      <c r="L9" s="19"/>
    </row>
    <row r="10" spans="1:12" ht="15" x14ac:dyDescent="0.25">
      <c r="A10" s="706" t="s">
        <v>3816</v>
      </c>
      <c r="B10" s="712" t="s">
        <v>3817</v>
      </c>
      <c r="C10" s="720" t="s">
        <v>1467</v>
      </c>
      <c r="D10" s="705"/>
      <c r="E10" s="704"/>
      <c r="F10" s="718"/>
      <c r="G10" s="721"/>
      <c r="H10" s="716"/>
      <c r="I10" s="521"/>
      <c r="J10" s="19"/>
      <c r="K10" s="19"/>
      <c r="L10" s="19"/>
    </row>
    <row r="11" spans="1:12" ht="39" x14ac:dyDescent="0.25">
      <c r="A11" s="706" t="s">
        <v>1477</v>
      </c>
      <c r="B11" s="712"/>
      <c r="C11" s="716"/>
      <c r="D11" s="722" t="s">
        <v>3818</v>
      </c>
      <c r="E11" s="723"/>
      <c r="F11" s="724"/>
      <c r="G11" s="725"/>
      <c r="H11" s="726"/>
      <c r="I11" s="521"/>
      <c r="J11" s="19"/>
      <c r="K11" s="19"/>
      <c r="L11" s="19"/>
    </row>
    <row r="12" spans="1:12" ht="75" x14ac:dyDescent="0.25">
      <c r="A12" s="706" t="s">
        <v>3819</v>
      </c>
      <c r="B12" s="727"/>
      <c r="C12" s="728"/>
      <c r="D12" s="729"/>
      <c r="E12" s="730" t="s">
        <v>1471</v>
      </c>
      <c r="F12" s="731"/>
      <c r="G12" s="732"/>
      <c r="H12" s="733"/>
      <c r="I12" s="521"/>
      <c r="J12" s="19"/>
      <c r="K12" s="19"/>
      <c r="L12" s="19"/>
    </row>
    <row r="13" spans="1:12" ht="60" x14ac:dyDescent="0.25">
      <c r="A13" s="706" t="s">
        <v>1480</v>
      </c>
      <c r="B13" s="727"/>
      <c r="C13" s="728"/>
      <c r="D13" s="729"/>
      <c r="E13" s="730" t="s">
        <v>1473</v>
      </c>
      <c r="F13" s="731"/>
      <c r="G13" s="732"/>
      <c r="H13" s="733"/>
      <c r="I13" s="521"/>
      <c r="J13" s="19"/>
      <c r="K13" s="19"/>
      <c r="L13" s="19"/>
    </row>
    <row r="14" spans="1:12" ht="60" x14ac:dyDescent="0.25">
      <c r="A14" s="706" t="s">
        <v>1482</v>
      </c>
      <c r="B14" s="727"/>
      <c r="C14" s="728"/>
      <c r="D14" s="729"/>
      <c r="E14" s="730" t="s">
        <v>1475</v>
      </c>
      <c r="F14" s="731"/>
      <c r="G14" s="732"/>
      <c r="H14" s="733"/>
      <c r="I14" s="521"/>
      <c r="J14" s="19"/>
      <c r="K14" s="19"/>
      <c r="L14" s="19"/>
    </row>
    <row r="15" spans="1:12" ht="15" x14ac:dyDescent="0.25">
      <c r="A15" s="706" t="s">
        <v>3820</v>
      </c>
      <c r="B15" s="727"/>
      <c r="C15" s="728"/>
      <c r="D15" s="734"/>
      <c r="E15" s="735"/>
      <c r="F15" s="736" t="s">
        <v>1476</v>
      </c>
      <c r="G15" s="737"/>
      <c r="H15" s="728"/>
      <c r="I15" s="521"/>
      <c r="J15" s="19"/>
      <c r="K15" s="19"/>
      <c r="L15" s="19"/>
    </row>
    <row r="16" spans="1:12" ht="15" x14ac:dyDescent="0.25">
      <c r="A16" s="706" t="s">
        <v>3821</v>
      </c>
      <c r="B16" s="727"/>
      <c r="C16" s="728"/>
      <c r="D16" s="734"/>
      <c r="E16" s="735"/>
      <c r="F16" s="736" t="s">
        <v>1478</v>
      </c>
      <c r="G16" s="737"/>
      <c r="H16" s="728"/>
      <c r="I16" s="521"/>
      <c r="J16" s="19"/>
      <c r="K16" s="19"/>
      <c r="L16" s="19"/>
    </row>
    <row r="17" spans="1:12" ht="15" x14ac:dyDescent="0.25">
      <c r="A17" s="706" t="s">
        <v>3822</v>
      </c>
      <c r="B17" s="727"/>
      <c r="C17" s="728"/>
      <c r="D17" s="734"/>
      <c r="E17" s="735"/>
      <c r="F17" s="736" t="s">
        <v>1479</v>
      </c>
      <c r="G17" s="737"/>
      <c r="H17" s="728"/>
      <c r="I17" s="521"/>
      <c r="J17" s="19"/>
      <c r="K17" s="19"/>
      <c r="L17" s="19"/>
    </row>
    <row r="18" spans="1:12" ht="90" x14ac:dyDescent="0.25">
      <c r="A18" s="706" t="s">
        <v>3823</v>
      </c>
      <c r="B18" s="727"/>
      <c r="C18" s="728"/>
      <c r="D18" s="734"/>
      <c r="E18" s="735"/>
      <c r="F18" s="738"/>
      <c r="G18" s="739" t="s">
        <v>1481</v>
      </c>
      <c r="H18" s="728"/>
      <c r="I18" s="521"/>
      <c r="J18" s="19"/>
      <c r="K18" s="19"/>
      <c r="L18" s="19"/>
    </row>
    <row r="19" spans="1:12" ht="60" x14ac:dyDescent="0.25">
      <c r="A19" s="706" t="s">
        <v>3824</v>
      </c>
      <c r="B19" s="727"/>
      <c r="C19" s="728"/>
      <c r="D19" s="734"/>
      <c r="E19" s="735"/>
      <c r="F19" s="740"/>
      <c r="G19" s="739" t="s">
        <v>1483</v>
      </c>
      <c r="H19" s="728"/>
      <c r="I19" s="521"/>
      <c r="J19" s="19"/>
      <c r="K19" s="19"/>
      <c r="L19" s="19"/>
    </row>
    <row r="20" spans="1:12" ht="15" x14ac:dyDescent="0.25">
      <c r="A20" s="19"/>
      <c r="B20" s="19"/>
      <c r="C20" s="19"/>
      <c r="D20" s="19"/>
      <c r="E20" s="19"/>
      <c r="F20" s="19"/>
      <c r="G20" s="19"/>
      <c r="H20" s="19"/>
      <c r="I20" s="19"/>
      <c r="J20" s="19"/>
      <c r="K20" s="19"/>
      <c r="L20" s="19"/>
    </row>
    <row r="21" spans="1:12" ht="15" x14ac:dyDescent="0.25">
      <c r="A21" s="19"/>
      <c r="B21" s="19"/>
      <c r="C21" s="19"/>
      <c r="D21" s="19"/>
      <c r="E21" s="19"/>
      <c r="F21" s="19"/>
      <c r="G21" s="19"/>
      <c r="H21" s="19"/>
      <c r="I21" s="19"/>
      <c r="J21" s="19"/>
      <c r="K21" s="19"/>
      <c r="L21" s="19"/>
    </row>
    <row r="22" spans="1:12" ht="15" x14ac:dyDescent="0.25">
      <c r="A22" s="19"/>
      <c r="B22" s="19"/>
      <c r="C22" s="19"/>
      <c r="D22" s="19"/>
      <c r="E22" s="19"/>
      <c r="F22" s="19"/>
      <c r="G22" s="19"/>
      <c r="H22" s="19"/>
      <c r="I22" s="19"/>
      <c r="J22" s="19"/>
      <c r="K22" s="19"/>
      <c r="L22" s="19"/>
    </row>
    <row r="23" spans="1:12" ht="15" x14ac:dyDescent="0.25">
      <c r="A23" s="19"/>
      <c r="B23" s="19"/>
      <c r="C23" s="19"/>
      <c r="D23" s="19"/>
      <c r="E23" s="19"/>
      <c r="F23" s="19"/>
      <c r="G23" s="19"/>
      <c r="H23" s="19"/>
      <c r="I23" s="19"/>
      <c r="J23" s="19"/>
      <c r="K23" s="19"/>
      <c r="L23" s="19"/>
    </row>
    <row r="24" spans="1:12" ht="15" x14ac:dyDescent="0.25">
      <c r="A24" s="19"/>
      <c r="B24" s="19"/>
      <c r="C24" s="19"/>
      <c r="D24" s="19"/>
      <c r="E24" s="19"/>
      <c r="F24" s="19"/>
      <c r="G24" s="19"/>
      <c r="H24" s="19"/>
      <c r="I24" s="19"/>
      <c r="J24" s="19"/>
      <c r="K24" s="19"/>
      <c r="L24" s="19"/>
    </row>
    <row r="25" spans="1:12" ht="15" x14ac:dyDescent="0.25">
      <c r="A25" s="19"/>
      <c r="B25" s="19"/>
      <c r="C25" s="19"/>
      <c r="D25" s="19"/>
      <c r="E25" s="19"/>
      <c r="F25" s="19"/>
      <c r="G25" s="19"/>
      <c r="H25" s="19"/>
      <c r="I25" s="19"/>
      <c r="J25" s="19"/>
      <c r="K25" s="19"/>
      <c r="L25" s="19"/>
    </row>
    <row r="26" spans="1:12" ht="15" x14ac:dyDescent="0.25">
      <c r="A26" s="19"/>
      <c r="B26" s="19"/>
      <c r="C26" s="19"/>
      <c r="D26" s="19"/>
      <c r="E26" s="19"/>
      <c r="F26" s="19"/>
      <c r="G26" s="19"/>
      <c r="H26" s="19"/>
      <c r="I26" s="19"/>
      <c r="J26" s="19"/>
      <c r="K26" s="19"/>
      <c r="L26" s="19"/>
    </row>
    <row r="27" spans="1:12" ht="15" x14ac:dyDescent="0.25">
      <c r="A27" s="19"/>
      <c r="B27" s="19"/>
      <c r="C27" s="19"/>
      <c r="D27" s="19"/>
      <c r="E27" s="19"/>
      <c r="F27" s="19"/>
      <c r="G27" s="19"/>
      <c r="H27" s="19"/>
      <c r="I27" s="19"/>
      <c r="J27" s="19"/>
      <c r="K27" s="19"/>
      <c r="L27" s="19"/>
    </row>
    <row r="28" spans="1:12" ht="15" x14ac:dyDescent="0.25">
      <c r="A28" s="19"/>
      <c r="B28" s="19"/>
      <c r="C28" s="19"/>
      <c r="D28" s="19"/>
      <c r="E28" s="19"/>
      <c r="F28" s="19"/>
      <c r="G28" s="19"/>
      <c r="H28" s="19"/>
      <c r="I28" s="19"/>
      <c r="J28" s="19"/>
      <c r="K28" s="19"/>
      <c r="L28" s="19"/>
    </row>
    <row r="29" spans="1:12" ht="15" x14ac:dyDescent="0.25">
      <c r="A29" s="19"/>
      <c r="B29" s="19"/>
      <c r="C29" s="19"/>
      <c r="D29" s="19"/>
      <c r="E29" s="19"/>
      <c r="F29" s="19"/>
      <c r="G29" s="19"/>
      <c r="H29" s="19"/>
      <c r="I29" s="19"/>
      <c r="J29" s="19"/>
      <c r="K29" s="19"/>
      <c r="L29" s="19"/>
    </row>
    <row r="30" spans="1:12" ht="15" x14ac:dyDescent="0.25">
      <c r="A30" s="19"/>
      <c r="B30" s="19"/>
      <c r="C30" s="19"/>
      <c r="D30" s="19"/>
      <c r="E30" s="19"/>
      <c r="F30" s="19"/>
      <c r="G30" s="19"/>
      <c r="H30" s="19"/>
      <c r="I30" s="19"/>
      <c r="J30" s="19"/>
      <c r="K30" s="19"/>
      <c r="L30" s="19"/>
    </row>
    <row r="31" spans="1:12" ht="15" x14ac:dyDescent="0.25">
      <c r="A31" s="19"/>
      <c r="B31" s="19"/>
      <c r="C31" s="19"/>
      <c r="D31" s="19"/>
      <c r="E31" s="19"/>
      <c r="F31" s="19"/>
      <c r="G31" s="19"/>
      <c r="H31" s="19"/>
      <c r="I31" s="19"/>
      <c r="J31" s="19"/>
      <c r="K31" s="19"/>
      <c r="L31" s="19"/>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topLeftCell="A38" workbookViewId="0">
      <selection activeCell="G6" sqref="G6"/>
    </sheetView>
  </sheetViews>
  <sheetFormatPr defaultRowHeight="12.75" x14ac:dyDescent="0.2"/>
  <cols>
    <col min="2" max="2" width="21.7109375" customWidth="1"/>
    <col min="3" max="3" width="19" customWidth="1"/>
    <col min="4" max="4" width="23.42578125" customWidth="1"/>
    <col min="5" max="6" width="21.85546875" customWidth="1"/>
    <col min="7" max="7" width="21.42578125" customWidth="1"/>
    <col min="8" max="8" width="34" customWidth="1"/>
  </cols>
  <sheetData>
    <row r="1" spans="1:9" ht="18" customHeight="1" x14ac:dyDescent="0.25">
      <c r="A1" s="18" t="s">
        <v>594</v>
      </c>
      <c r="B1" s="19"/>
      <c r="C1" s="19"/>
      <c r="D1" s="19"/>
      <c r="E1" s="19"/>
      <c r="F1" s="19"/>
      <c r="G1" s="19"/>
      <c r="H1" s="19"/>
      <c r="I1" s="19"/>
    </row>
    <row r="2" spans="1:9" ht="15.75" thickBot="1" x14ac:dyDescent="0.3">
      <c r="A2" s="19"/>
      <c r="B2" s="19"/>
      <c r="C2" s="19"/>
      <c r="D2" s="19"/>
      <c r="E2" s="19"/>
      <c r="F2" s="19"/>
      <c r="G2" s="19"/>
      <c r="H2" s="19"/>
      <c r="I2" s="19"/>
    </row>
    <row r="3" spans="1:9" ht="30.75" thickBot="1" x14ac:dyDescent="0.3">
      <c r="A3" s="266" t="s">
        <v>236</v>
      </c>
      <c r="B3" s="263" t="s">
        <v>573</v>
      </c>
      <c r="C3" s="261" t="s">
        <v>576</v>
      </c>
      <c r="D3" s="261" t="s">
        <v>575</v>
      </c>
      <c r="E3" s="261" t="s">
        <v>574</v>
      </c>
      <c r="F3" s="261" t="s">
        <v>728</v>
      </c>
      <c r="G3" s="261" t="s">
        <v>840</v>
      </c>
      <c r="H3" s="267" t="s">
        <v>688</v>
      </c>
      <c r="I3" s="19"/>
    </row>
    <row r="4" spans="1:9" ht="75" x14ac:dyDescent="0.25">
      <c r="A4" s="692" t="s">
        <v>657</v>
      </c>
      <c r="B4" s="744" t="s">
        <v>3848</v>
      </c>
      <c r="C4" s="692" t="s">
        <v>55</v>
      </c>
      <c r="D4" s="691" t="s">
        <v>3849</v>
      </c>
      <c r="E4" s="691" t="s">
        <v>3850</v>
      </c>
      <c r="F4" s="692">
        <v>2020</v>
      </c>
      <c r="G4" s="692"/>
      <c r="H4" s="692"/>
      <c r="I4" s="19"/>
    </row>
    <row r="5" spans="1:9" ht="90" x14ac:dyDescent="0.25">
      <c r="A5" s="692" t="s">
        <v>3851</v>
      </c>
      <c r="B5" s="744" t="s">
        <v>3852</v>
      </c>
      <c r="C5" s="692" t="s">
        <v>55</v>
      </c>
      <c r="D5" s="691" t="s">
        <v>3853</v>
      </c>
      <c r="E5" s="745" t="s">
        <v>3854</v>
      </c>
      <c r="F5" s="692">
        <v>2020</v>
      </c>
      <c r="G5" s="692"/>
      <c r="H5" s="692"/>
      <c r="I5" s="19"/>
    </row>
    <row r="6" spans="1:9" ht="255" x14ac:dyDescent="0.25">
      <c r="A6" s="692" t="s">
        <v>3855</v>
      </c>
      <c r="B6" s="744" t="s">
        <v>3856</v>
      </c>
      <c r="C6" s="692" t="s">
        <v>55</v>
      </c>
      <c r="D6" s="692" t="s">
        <v>3857</v>
      </c>
      <c r="E6" s="691" t="s">
        <v>3858</v>
      </c>
      <c r="F6" s="692">
        <v>2020</v>
      </c>
      <c r="G6" s="692"/>
      <c r="H6" s="692"/>
      <c r="I6" s="19"/>
    </row>
    <row r="7" spans="1:9" ht="75" x14ac:dyDescent="0.25">
      <c r="A7" s="692" t="s">
        <v>3859</v>
      </c>
      <c r="B7" s="744" t="s">
        <v>3860</v>
      </c>
      <c r="C7" s="692" t="s">
        <v>55</v>
      </c>
      <c r="D7" s="692" t="s">
        <v>3857</v>
      </c>
      <c r="E7" s="562" t="s">
        <v>3861</v>
      </c>
      <c r="F7" s="692">
        <v>2020</v>
      </c>
      <c r="G7" s="692"/>
      <c r="H7" s="692"/>
      <c r="I7" s="19"/>
    </row>
    <row r="8" spans="1:9" ht="105" x14ac:dyDescent="0.25">
      <c r="A8" s="692" t="s">
        <v>3862</v>
      </c>
      <c r="B8" s="744" t="s">
        <v>3863</v>
      </c>
      <c r="C8" s="692" t="s">
        <v>55</v>
      </c>
      <c r="D8" s="692" t="s">
        <v>3857</v>
      </c>
      <c r="E8" s="746" t="s">
        <v>3864</v>
      </c>
      <c r="F8" s="692">
        <v>2020</v>
      </c>
      <c r="G8" s="692"/>
      <c r="H8" s="692"/>
      <c r="I8" s="19"/>
    </row>
    <row r="9" spans="1:9" ht="135" x14ac:dyDescent="0.25">
      <c r="A9" s="692" t="s">
        <v>3865</v>
      </c>
      <c r="B9" s="744" t="s">
        <v>3866</v>
      </c>
      <c r="C9" s="692" t="s">
        <v>55</v>
      </c>
      <c r="D9" s="692" t="s">
        <v>3857</v>
      </c>
      <c r="E9" s="746" t="s">
        <v>3867</v>
      </c>
      <c r="F9" s="692">
        <v>2020</v>
      </c>
      <c r="G9" s="692"/>
      <c r="H9" s="692"/>
      <c r="I9" s="19"/>
    </row>
    <row r="10" spans="1:9" ht="135" x14ac:dyDescent="0.25">
      <c r="A10" s="692" t="s">
        <v>3868</v>
      </c>
      <c r="B10" s="744" t="s">
        <v>3869</v>
      </c>
      <c r="C10" s="692" t="s">
        <v>55</v>
      </c>
      <c r="D10" s="692" t="s">
        <v>3857</v>
      </c>
      <c r="E10" s="746" t="s">
        <v>3870</v>
      </c>
      <c r="F10" s="692">
        <v>2020</v>
      </c>
      <c r="G10" s="692"/>
      <c r="H10" s="692"/>
      <c r="I10" s="19"/>
    </row>
    <row r="11" spans="1:9" ht="105" x14ac:dyDescent="0.25">
      <c r="A11" s="692" t="s">
        <v>3871</v>
      </c>
      <c r="B11" s="744" t="s">
        <v>3872</v>
      </c>
      <c r="C11" s="692" t="s">
        <v>55</v>
      </c>
      <c r="D11" s="692" t="s">
        <v>3857</v>
      </c>
      <c r="E11" s="746" t="s">
        <v>3873</v>
      </c>
      <c r="F11" s="692">
        <v>2020</v>
      </c>
      <c r="G11" s="692"/>
      <c r="H11" s="692"/>
      <c r="I11" s="19"/>
    </row>
    <row r="12" spans="1:9" ht="105" x14ac:dyDescent="0.25">
      <c r="A12" s="692" t="s">
        <v>3874</v>
      </c>
      <c r="B12" s="744" t="s">
        <v>3875</v>
      </c>
      <c r="C12" s="692" t="s">
        <v>55</v>
      </c>
      <c r="D12" s="692" t="s">
        <v>3857</v>
      </c>
      <c r="E12" s="746" t="s">
        <v>3876</v>
      </c>
      <c r="F12" s="692">
        <v>2020</v>
      </c>
      <c r="G12" s="692"/>
      <c r="H12" s="692"/>
      <c r="I12" s="19"/>
    </row>
    <row r="13" spans="1:9" ht="90" x14ac:dyDescent="0.25">
      <c r="A13" s="692" t="s">
        <v>3877</v>
      </c>
      <c r="B13" s="744" t="s">
        <v>3878</v>
      </c>
      <c r="C13" s="692" t="s">
        <v>55</v>
      </c>
      <c r="D13" s="692" t="s">
        <v>3857</v>
      </c>
      <c r="E13" s="746" t="s">
        <v>3879</v>
      </c>
      <c r="F13" s="692">
        <v>2020</v>
      </c>
      <c r="G13" s="692"/>
      <c r="H13" s="692"/>
      <c r="I13" s="19"/>
    </row>
    <row r="14" spans="1:9" ht="120" x14ac:dyDescent="0.25">
      <c r="A14" s="692" t="s">
        <v>3880</v>
      </c>
      <c r="B14" s="744" t="s">
        <v>3881</v>
      </c>
      <c r="C14" s="692" t="s">
        <v>55</v>
      </c>
      <c r="D14" s="692" t="s">
        <v>3857</v>
      </c>
      <c r="E14" s="746" t="s">
        <v>3882</v>
      </c>
      <c r="F14" s="692">
        <v>2020</v>
      </c>
      <c r="G14" s="692"/>
      <c r="H14" s="692"/>
      <c r="I14" s="19"/>
    </row>
    <row r="15" spans="1:9" ht="105" x14ac:dyDescent="0.25">
      <c r="A15" s="692" t="s">
        <v>3883</v>
      </c>
      <c r="B15" s="744" t="s">
        <v>3884</v>
      </c>
      <c r="C15" s="692" t="s">
        <v>55</v>
      </c>
      <c r="D15" s="692" t="s">
        <v>3857</v>
      </c>
      <c r="E15" s="746" t="s">
        <v>3882</v>
      </c>
      <c r="F15" s="692">
        <v>2020</v>
      </c>
      <c r="G15" s="692"/>
      <c r="H15" s="692"/>
      <c r="I15" s="19"/>
    </row>
    <row r="16" spans="1:9" ht="105" x14ac:dyDescent="0.25">
      <c r="A16" s="692" t="s">
        <v>3885</v>
      </c>
      <c r="B16" s="744" t="s">
        <v>3886</v>
      </c>
      <c r="C16" s="692" t="s">
        <v>55</v>
      </c>
      <c r="D16" s="692" t="s">
        <v>3857</v>
      </c>
      <c r="E16" s="746" t="s">
        <v>3887</v>
      </c>
      <c r="F16" s="692">
        <v>2020</v>
      </c>
      <c r="G16" s="692"/>
      <c r="H16" s="692"/>
      <c r="I16" s="19"/>
    </row>
    <row r="17" spans="1:8" ht="75" x14ac:dyDescent="0.25">
      <c r="A17" s="692" t="s">
        <v>3888</v>
      </c>
      <c r="B17" s="744" t="s">
        <v>3889</v>
      </c>
      <c r="C17" s="692" t="s">
        <v>55</v>
      </c>
      <c r="D17" s="692" t="s">
        <v>3857</v>
      </c>
      <c r="E17" s="746" t="s">
        <v>3890</v>
      </c>
      <c r="F17" s="692">
        <v>2020</v>
      </c>
      <c r="G17" s="675"/>
      <c r="H17" s="675"/>
    </row>
    <row r="18" spans="1:8" ht="75" x14ac:dyDescent="0.25">
      <c r="A18" s="692" t="s">
        <v>3891</v>
      </c>
      <c r="B18" s="744" t="s">
        <v>3892</v>
      </c>
      <c r="C18" s="692" t="s">
        <v>55</v>
      </c>
      <c r="D18" s="692" t="s">
        <v>3857</v>
      </c>
      <c r="E18" s="746" t="s">
        <v>3893</v>
      </c>
      <c r="F18" s="692">
        <v>2020</v>
      </c>
      <c r="G18" s="675"/>
      <c r="H18" s="675"/>
    </row>
    <row r="19" spans="1:8" ht="90" x14ac:dyDescent="0.25">
      <c r="A19" s="692" t="s">
        <v>3894</v>
      </c>
      <c r="B19" s="744" t="s">
        <v>3895</v>
      </c>
      <c r="C19" s="692" t="s">
        <v>55</v>
      </c>
      <c r="D19" s="692" t="s">
        <v>3857</v>
      </c>
      <c r="E19" s="746" t="s">
        <v>3896</v>
      </c>
      <c r="F19" s="692">
        <v>2020</v>
      </c>
      <c r="G19" s="675"/>
      <c r="H19" s="675"/>
    </row>
    <row r="20" spans="1:8" ht="105" x14ac:dyDescent="0.25">
      <c r="A20" s="692" t="s">
        <v>3897</v>
      </c>
      <c r="B20" s="744" t="s">
        <v>3898</v>
      </c>
      <c r="C20" s="692" t="s">
        <v>55</v>
      </c>
      <c r="D20" s="692" t="s">
        <v>3857</v>
      </c>
      <c r="E20" s="746" t="s">
        <v>3899</v>
      </c>
      <c r="F20" s="692">
        <v>2020</v>
      </c>
      <c r="G20" s="675"/>
      <c r="H20" s="675"/>
    </row>
    <row r="21" spans="1:8" ht="90" x14ac:dyDescent="0.25">
      <c r="A21" s="692" t="s">
        <v>3900</v>
      </c>
      <c r="B21" s="744" t="s">
        <v>3901</v>
      </c>
      <c r="C21" s="692" t="s">
        <v>55</v>
      </c>
      <c r="D21" s="692" t="s">
        <v>3857</v>
      </c>
      <c r="E21" s="746" t="s">
        <v>3902</v>
      </c>
      <c r="F21" s="692">
        <v>2020</v>
      </c>
      <c r="G21" s="675"/>
      <c r="H21" s="675"/>
    </row>
    <row r="22" spans="1:8" ht="75" x14ac:dyDescent="0.25">
      <c r="A22" s="692" t="s">
        <v>3903</v>
      </c>
      <c r="B22" s="744" t="s">
        <v>3904</v>
      </c>
      <c r="C22" s="692" t="s">
        <v>55</v>
      </c>
      <c r="D22" s="692" t="s">
        <v>3857</v>
      </c>
      <c r="E22" s="746" t="s">
        <v>3905</v>
      </c>
      <c r="F22" s="692">
        <v>2020</v>
      </c>
      <c r="G22" s="675"/>
      <c r="H22" s="675"/>
    </row>
    <row r="23" spans="1:8" ht="105" x14ac:dyDescent="0.25">
      <c r="A23" s="692" t="s">
        <v>3906</v>
      </c>
      <c r="B23" s="744" t="s">
        <v>3907</v>
      </c>
      <c r="C23" s="692" t="s">
        <v>55</v>
      </c>
      <c r="D23" s="692" t="s">
        <v>3857</v>
      </c>
      <c r="E23" s="746" t="s">
        <v>3908</v>
      </c>
      <c r="F23" s="692">
        <v>2020</v>
      </c>
      <c r="G23" s="675"/>
      <c r="H23" s="675"/>
    </row>
    <row r="24" spans="1:8" ht="105" x14ac:dyDescent="0.25">
      <c r="A24" s="692" t="s">
        <v>3909</v>
      </c>
      <c r="B24" s="744" t="s">
        <v>3910</v>
      </c>
      <c r="C24" s="692" t="s">
        <v>55</v>
      </c>
      <c r="D24" s="692" t="s">
        <v>3857</v>
      </c>
      <c r="E24" s="746" t="s">
        <v>3911</v>
      </c>
      <c r="F24" s="692">
        <v>2020</v>
      </c>
      <c r="G24" s="675"/>
      <c r="H24" s="675"/>
    </row>
    <row r="25" spans="1:8" ht="90" x14ac:dyDescent="0.25">
      <c r="A25" s="692" t="s">
        <v>3912</v>
      </c>
      <c r="B25" s="744" t="s">
        <v>3913</v>
      </c>
      <c r="C25" s="692" t="s">
        <v>55</v>
      </c>
      <c r="D25" s="692" t="s">
        <v>3857</v>
      </c>
      <c r="E25" s="746" t="s">
        <v>3914</v>
      </c>
      <c r="F25" s="692">
        <v>2020</v>
      </c>
      <c r="G25" s="675"/>
      <c r="H25" s="675"/>
    </row>
    <row r="26" spans="1:8" ht="90" x14ac:dyDescent="0.25">
      <c r="A26" s="692" t="s">
        <v>3915</v>
      </c>
      <c r="B26" s="744" t="s">
        <v>3916</v>
      </c>
      <c r="C26" s="692" t="s">
        <v>55</v>
      </c>
      <c r="D26" s="692" t="s">
        <v>3857</v>
      </c>
      <c r="E26" s="746" t="s">
        <v>3917</v>
      </c>
      <c r="F26" s="692">
        <v>2020</v>
      </c>
      <c r="G26" s="675"/>
      <c r="H26" s="675"/>
    </row>
    <row r="27" spans="1:8" ht="75" x14ac:dyDescent="0.25">
      <c r="A27" s="692" t="s">
        <v>3918</v>
      </c>
      <c r="B27" s="744" t="s">
        <v>3919</v>
      </c>
      <c r="C27" s="692" t="s">
        <v>55</v>
      </c>
      <c r="D27" s="692" t="s">
        <v>3857</v>
      </c>
      <c r="E27" s="746" t="s">
        <v>3920</v>
      </c>
      <c r="F27" s="692">
        <v>2020</v>
      </c>
      <c r="G27" s="675"/>
      <c r="H27" s="675"/>
    </row>
    <row r="28" spans="1:8" ht="180" x14ac:dyDescent="0.25">
      <c r="A28" s="692" t="s">
        <v>3921</v>
      </c>
      <c r="B28" s="744" t="s">
        <v>3922</v>
      </c>
      <c r="C28" s="692" t="s">
        <v>55</v>
      </c>
      <c r="D28" s="692" t="s">
        <v>3857</v>
      </c>
      <c r="E28" s="746" t="s">
        <v>3923</v>
      </c>
      <c r="F28" s="692">
        <v>2020</v>
      </c>
      <c r="G28" s="675"/>
      <c r="H28" s="675"/>
    </row>
    <row r="29" spans="1:8" ht="120" x14ac:dyDescent="0.25">
      <c r="A29" s="692" t="s">
        <v>3924</v>
      </c>
      <c r="B29" s="744" t="s">
        <v>3925</v>
      </c>
      <c r="C29" s="692" t="s">
        <v>55</v>
      </c>
      <c r="D29" s="692" t="s">
        <v>3857</v>
      </c>
      <c r="E29" s="746" t="s">
        <v>3926</v>
      </c>
      <c r="F29" s="692">
        <v>2020</v>
      </c>
      <c r="G29" s="675"/>
      <c r="H29" s="675"/>
    </row>
    <row r="30" spans="1:8" ht="90" x14ac:dyDescent="0.25">
      <c r="A30" s="692" t="s">
        <v>3927</v>
      </c>
      <c r="B30" s="744" t="s">
        <v>3928</v>
      </c>
      <c r="C30" s="692" t="s">
        <v>55</v>
      </c>
      <c r="D30" s="692" t="s">
        <v>3857</v>
      </c>
      <c r="E30" s="746" t="s">
        <v>3929</v>
      </c>
      <c r="F30" s="692">
        <v>2020</v>
      </c>
      <c r="G30" s="675"/>
      <c r="H30" s="675"/>
    </row>
    <row r="31" spans="1:8" ht="90" x14ac:dyDescent="0.25">
      <c r="A31" s="692" t="s">
        <v>3930</v>
      </c>
      <c r="B31" s="744" t="s">
        <v>3931</v>
      </c>
      <c r="C31" s="692" t="s">
        <v>55</v>
      </c>
      <c r="D31" s="692" t="s">
        <v>3857</v>
      </c>
      <c r="E31" s="746" t="s">
        <v>3932</v>
      </c>
      <c r="F31" s="692">
        <v>2020</v>
      </c>
      <c r="G31" s="675"/>
      <c r="H31" s="675"/>
    </row>
    <row r="32" spans="1:8" ht="105" x14ac:dyDescent="0.25">
      <c r="A32" s="692" t="s">
        <v>3933</v>
      </c>
      <c r="B32" s="744" t="s">
        <v>3934</v>
      </c>
      <c r="C32" s="692" t="s">
        <v>55</v>
      </c>
      <c r="D32" s="692" t="s">
        <v>3857</v>
      </c>
      <c r="E32" s="746" t="s">
        <v>3935</v>
      </c>
      <c r="F32" s="692">
        <v>2020</v>
      </c>
      <c r="G32" s="675"/>
      <c r="H32" s="675"/>
    </row>
    <row r="33" spans="1:8" ht="75" x14ac:dyDescent="0.25">
      <c r="A33" s="692" t="s">
        <v>3936</v>
      </c>
      <c r="B33" s="744" t="s">
        <v>3937</v>
      </c>
      <c r="C33" s="692" t="s">
        <v>55</v>
      </c>
      <c r="D33" s="692" t="s">
        <v>3857</v>
      </c>
      <c r="E33" s="746" t="s">
        <v>3938</v>
      </c>
      <c r="F33" s="692">
        <v>2020</v>
      </c>
      <c r="G33" s="675"/>
      <c r="H33" s="675"/>
    </row>
    <row r="34" spans="1:8" ht="90" x14ac:dyDescent="0.25">
      <c r="A34" s="692" t="s">
        <v>3939</v>
      </c>
      <c r="B34" s="744" t="s">
        <v>3940</v>
      </c>
      <c r="C34" s="692" t="s">
        <v>55</v>
      </c>
      <c r="D34" s="692" t="s">
        <v>3857</v>
      </c>
      <c r="E34" s="746" t="s">
        <v>3941</v>
      </c>
      <c r="F34" s="692">
        <v>2020</v>
      </c>
      <c r="G34" s="675"/>
      <c r="H34" s="675"/>
    </row>
    <row r="35" spans="1:8" ht="60" x14ac:dyDescent="0.25">
      <c r="A35" s="692" t="s">
        <v>3942</v>
      </c>
      <c r="B35" s="744" t="s">
        <v>3943</v>
      </c>
      <c r="C35" s="692" t="s">
        <v>55</v>
      </c>
      <c r="D35" s="692" t="s">
        <v>3857</v>
      </c>
      <c r="E35" s="746" t="s">
        <v>3944</v>
      </c>
      <c r="F35" s="692">
        <v>2020</v>
      </c>
      <c r="G35" s="675"/>
      <c r="H35" s="675"/>
    </row>
    <row r="36" spans="1:8" ht="60" x14ac:dyDescent="0.25">
      <c r="A36" s="692" t="s">
        <v>3945</v>
      </c>
      <c r="B36" s="744" t="s">
        <v>3946</v>
      </c>
      <c r="C36" s="692" t="s">
        <v>55</v>
      </c>
      <c r="D36" s="692" t="s">
        <v>3857</v>
      </c>
      <c r="E36" s="746" t="s">
        <v>3944</v>
      </c>
      <c r="F36" s="692">
        <v>2020</v>
      </c>
      <c r="G36" s="675"/>
      <c r="H36" s="675"/>
    </row>
    <row r="37" spans="1:8" ht="105" x14ac:dyDescent="0.25">
      <c r="A37" s="692" t="s">
        <v>3947</v>
      </c>
      <c r="B37" s="744" t="s">
        <v>3948</v>
      </c>
      <c r="C37" s="692" t="s">
        <v>55</v>
      </c>
      <c r="D37" s="692" t="s">
        <v>3857</v>
      </c>
      <c r="E37" s="746" t="s">
        <v>3949</v>
      </c>
      <c r="F37" s="692">
        <v>2020</v>
      </c>
      <c r="G37" s="675"/>
      <c r="H37" s="675"/>
    </row>
    <row r="38" spans="1:8" ht="135" x14ac:dyDescent="0.25">
      <c r="A38" s="692" t="s">
        <v>3950</v>
      </c>
      <c r="B38" s="744" t="s">
        <v>3951</v>
      </c>
      <c r="C38" s="692" t="s">
        <v>55</v>
      </c>
      <c r="D38" s="692" t="s">
        <v>3857</v>
      </c>
      <c r="E38" s="746" t="s">
        <v>3952</v>
      </c>
      <c r="F38" s="692">
        <v>2020</v>
      </c>
      <c r="G38" s="675"/>
      <c r="H38" s="675"/>
    </row>
    <row r="39" spans="1:8" ht="105" x14ac:dyDescent="0.25">
      <c r="A39" s="692" t="s">
        <v>3953</v>
      </c>
      <c r="B39" s="747" t="s">
        <v>3954</v>
      </c>
      <c r="C39" s="692" t="s">
        <v>55</v>
      </c>
      <c r="D39" s="692" t="s">
        <v>3857</v>
      </c>
      <c r="E39" s="746" t="s">
        <v>3955</v>
      </c>
      <c r="F39" s="692">
        <v>2020</v>
      </c>
      <c r="G39" s="675"/>
      <c r="H39" s="675"/>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election activeCell="A3" sqref="A3:F3"/>
    </sheetView>
  </sheetViews>
  <sheetFormatPr defaultRowHeight="12.75" x14ac:dyDescent="0.2"/>
  <cols>
    <col min="2" max="2" width="22.85546875" customWidth="1"/>
    <col min="3" max="3" width="15.28515625" customWidth="1"/>
    <col min="4" max="4" width="25.42578125" customWidth="1"/>
    <col min="5" max="5" width="22.85546875" customWidth="1"/>
    <col min="6" max="6" width="30" customWidth="1"/>
  </cols>
  <sheetData>
    <row r="1" spans="1:13" ht="21.75" customHeight="1" x14ac:dyDescent="0.25">
      <c r="A1" s="18" t="s">
        <v>695</v>
      </c>
      <c r="B1" s="19"/>
      <c r="C1" s="19"/>
      <c r="D1" s="19"/>
      <c r="E1" s="19"/>
      <c r="F1" s="19"/>
      <c r="G1" s="19"/>
      <c r="H1" s="19"/>
      <c r="I1" s="19"/>
      <c r="J1" s="19"/>
      <c r="K1" s="19"/>
      <c r="L1" s="19"/>
      <c r="M1" s="19"/>
    </row>
    <row r="2" spans="1:13" ht="15.75" thickBot="1" x14ac:dyDescent="0.3">
      <c r="A2" s="19"/>
      <c r="B2" s="19"/>
      <c r="C2" s="19"/>
      <c r="D2" s="19"/>
      <c r="E2" s="19"/>
      <c r="F2" s="19"/>
      <c r="G2" s="19"/>
      <c r="H2" s="19"/>
      <c r="I2" s="19"/>
      <c r="J2" s="19"/>
      <c r="K2" s="19"/>
      <c r="L2" s="19"/>
      <c r="M2" s="19"/>
    </row>
    <row r="3" spans="1:13" ht="45.75" thickBot="1" x14ac:dyDescent="0.3">
      <c r="A3" s="761" t="s">
        <v>236</v>
      </c>
      <c r="B3" s="762" t="s">
        <v>608</v>
      </c>
      <c r="C3" s="762" t="s">
        <v>631</v>
      </c>
      <c r="D3" s="763" t="s">
        <v>587</v>
      </c>
      <c r="E3" s="763" t="s">
        <v>588</v>
      </c>
      <c r="F3" s="764" t="s">
        <v>687</v>
      </c>
      <c r="G3" s="19"/>
      <c r="H3" s="19"/>
      <c r="I3" s="19"/>
      <c r="J3" s="19"/>
      <c r="K3" s="19"/>
      <c r="L3" s="19"/>
      <c r="M3" s="19"/>
    </row>
    <row r="4" spans="1:13" ht="90" x14ac:dyDescent="0.25">
      <c r="A4" s="572" t="s">
        <v>589</v>
      </c>
      <c r="B4" s="573" t="s">
        <v>1905</v>
      </c>
      <c r="C4" s="572">
        <v>2015</v>
      </c>
      <c r="D4" s="572" t="s">
        <v>1906</v>
      </c>
      <c r="E4" s="572" t="s">
        <v>1907</v>
      </c>
      <c r="F4" s="503"/>
      <c r="G4" s="19"/>
      <c r="H4" s="19"/>
      <c r="I4" s="19"/>
      <c r="J4" s="19"/>
      <c r="K4" s="19"/>
      <c r="L4" s="19"/>
      <c r="M4" s="19"/>
    </row>
    <row r="5" spans="1:13" ht="89.25" x14ac:dyDescent="0.25">
      <c r="A5" s="572" t="s">
        <v>1908</v>
      </c>
      <c r="B5" s="573" t="s">
        <v>1909</v>
      </c>
      <c r="C5" s="572">
        <v>2019</v>
      </c>
      <c r="D5" s="572" t="s">
        <v>1906</v>
      </c>
      <c r="E5" s="572" t="s">
        <v>1910</v>
      </c>
      <c r="F5" s="558"/>
      <c r="G5" s="19"/>
      <c r="H5" s="19"/>
      <c r="I5" s="19"/>
      <c r="J5" s="19"/>
      <c r="K5" s="19"/>
      <c r="L5" s="19"/>
      <c r="M5" s="19"/>
    </row>
    <row r="6" spans="1:13" ht="114.75" x14ac:dyDescent="0.25">
      <c r="A6" s="572" t="s">
        <v>1911</v>
      </c>
      <c r="B6" s="573" t="s">
        <v>1912</v>
      </c>
      <c r="C6" s="574">
        <v>2020</v>
      </c>
      <c r="D6" s="572" t="s">
        <v>1906</v>
      </c>
      <c r="E6" s="572" t="s">
        <v>1913</v>
      </c>
      <c r="F6" s="558"/>
      <c r="G6" s="19"/>
      <c r="H6" s="19"/>
      <c r="I6" s="19"/>
      <c r="J6" s="19"/>
      <c r="K6" s="19"/>
      <c r="L6" s="19"/>
      <c r="M6" s="19"/>
    </row>
    <row r="7" spans="1:13" ht="60" x14ac:dyDescent="0.25">
      <c r="A7" s="574" t="s">
        <v>1914</v>
      </c>
      <c r="B7" s="572" t="s">
        <v>1915</v>
      </c>
      <c r="C7" s="574">
        <v>2018</v>
      </c>
      <c r="D7" s="574" t="s">
        <v>1916</v>
      </c>
      <c r="E7" s="574" t="s">
        <v>1916</v>
      </c>
      <c r="F7" s="572" t="s">
        <v>1917</v>
      </c>
      <c r="G7" s="19"/>
      <c r="H7" s="19"/>
      <c r="I7" s="19"/>
      <c r="J7" s="19"/>
      <c r="K7" s="19"/>
      <c r="L7" s="19"/>
      <c r="M7" s="19"/>
    </row>
    <row r="8" spans="1:13" ht="15" x14ac:dyDescent="0.25">
      <c r="A8" s="418"/>
      <c r="B8" s="418"/>
      <c r="C8" s="418"/>
      <c r="D8" s="418"/>
      <c r="E8" s="418"/>
      <c r="F8" s="418"/>
      <c r="G8" s="19"/>
      <c r="H8" s="19"/>
      <c r="I8" s="19"/>
      <c r="J8" s="19"/>
      <c r="K8" s="19"/>
      <c r="L8" s="19"/>
      <c r="M8" s="19"/>
    </row>
    <row r="9" spans="1:13" ht="15" x14ac:dyDescent="0.25">
      <c r="A9" s="418"/>
      <c r="B9" s="418"/>
      <c r="C9" s="418"/>
      <c r="D9" s="418"/>
      <c r="E9" s="418"/>
      <c r="F9" s="418"/>
      <c r="G9" s="418"/>
      <c r="H9" s="19"/>
      <c r="I9" s="19"/>
      <c r="J9" s="19"/>
      <c r="K9" s="19"/>
      <c r="L9" s="19"/>
      <c r="M9" s="19"/>
    </row>
    <row r="10" spans="1:13" ht="15" x14ac:dyDescent="0.25">
      <c r="A10" s="418"/>
      <c r="B10" s="418"/>
      <c r="C10" s="418"/>
      <c r="D10" s="418"/>
      <c r="E10" s="418"/>
      <c r="F10" s="418"/>
      <c r="G10" s="418"/>
      <c r="H10" s="19"/>
      <c r="I10" s="19"/>
      <c r="J10" s="19"/>
      <c r="K10" s="19"/>
      <c r="L10" s="19"/>
      <c r="M10" s="19"/>
    </row>
    <row r="11" spans="1:13" ht="15" x14ac:dyDescent="0.25">
      <c r="A11" s="418"/>
      <c r="B11" s="418"/>
      <c r="C11" s="418"/>
      <c r="D11" s="418"/>
      <c r="E11" s="418"/>
      <c r="F11" s="418"/>
      <c r="G11" s="418"/>
      <c r="H11" s="19"/>
      <c r="I11" s="19"/>
      <c r="J11" s="19"/>
      <c r="K11" s="19"/>
      <c r="L11" s="19"/>
      <c r="M11" s="19"/>
    </row>
    <row r="12" spans="1:13" ht="15" x14ac:dyDescent="0.25">
      <c r="A12" s="418"/>
      <c r="B12" s="418"/>
      <c r="C12" s="418"/>
      <c r="D12" s="418"/>
      <c r="E12" s="418"/>
      <c r="F12" s="418"/>
      <c r="G12" s="418"/>
      <c r="H12" s="19"/>
      <c r="I12" s="19"/>
      <c r="J12" s="19"/>
      <c r="K12" s="19"/>
      <c r="L12" s="19"/>
      <c r="M12" s="19"/>
    </row>
    <row r="13" spans="1:13" ht="15" x14ac:dyDescent="0.25">
      <c r="A13" s="418"/>
      <c r="B13" s="418"/>
      <c r="C13" s="418"/>
      <c r="D13" s="418"/>
      <c r="E13" s="418"/>
      <c r="F13" s="418"/>
      <c r="G13" s="418"/>
      <c r="H13" s="19"/>
      <c r="I13" s="19"/>
      <c r="J13" s="19"/>
      <c r="K13" s="19"/>
      <c r="L13" s="19"/>
      <c r="M13" s="19"/>
    </row>
    <row r="14" spans="1:13" ht="15" x14ac:dyDescent="0.25">
      <c r="A14" s="418"/>
      <c r="B14" s="418"/>
      <c r="C14" s="418"/>
      <c r="D14" s="418"/>
      <c r="E14" s="418"/>
      <c r="F14" s="418"/>
      <c r="G14" s="418"/>
      <c r="H14" s="19"/>
      <c r="I14" s="19"/>
      <c r="J14" s="19"/>
      <c r="K14" s="19"/>
      <c r="L14" s="19"/>
      <c r="M14" s="19"/>
    </row>
    <row r="15" spans="1:13" ht="15" x14ac:dyDescent="0.25">
      <c r="A15" s="418"/>
      <c r="B15" s="418"/>
      <c r="C15" s="418"/>
      <c r="D15" s="418"/>
      <c r="E15" s="418"/>
      <c r="F15" s="418"/>
      <c r="G15" s="418"/>
      <c r="H15" s="19"/>
      <c r="I15" s="19"/>
      <c r="J15" s="19"/>
      <c r="K15" s="19"/>
      <c r="L15" s="19"/>
      <c r="M15" s="19"/>
    </row>
    <row r="16" spans="1:13" ht="15" x14ac:dyDescent="0.25">
      <c r="A16" s="418"/>
      <c r="B16" s="418"/>
      <c r="C16" s="418"/>
      <c r="D16" s="418"/>
      <c r="E16" s="418"/>
      <c r="F16" s="418"/>
      <c r="G16" s="418"/>
      <c r="H16" s="19"/>
      <c r="I16" s="19"/>
      <c r="J16" s="19"/>
      <c r="K16" s="19"/>
      <c r="L16" s="19"/>
      <c r="M16" s="19"/>
    </row>
    <row r="17" spans="1:13" ht="15" x14ac:dyDescent="0.25">
      <c r="A17" s="418"/>
      <c r="B17" s="418"/>
      <c r="C17" s="418"/>
      <c r="D17" s="418"/>
      <c r="E17" s="418"/>
      <c r="F17" s="418"/>
      <c r="G17" s="418"/>
      <c r="H17" s="19"/>
      <c r="I17" s="19"/>
      <c r="J17" s="19"/>
      <c r="K17" s="19"/>
      <c r="L17" s="19"/>
      <c r="M17" s="19"/>
    </row>
    <row r="18" spans="1:13" ht="15" x14ac:dyDescent="0.25">
      <c r="A18" s="418"/>
      <c r="B18" s="418"/>
      <c r="C18" s="418"/>
      <c r="D18" s="418"/>
      <c r="E18" s="418"/>
      <c r="F18" s="418"/>
      <c r="G18" s="418"/>
      <c r="H18" s="19"/>
      <c r="I18" s="19"/>
      <c r="J18" s="19"/>
      <c r="K18" s="19"/>
      <c r="L18" s="19"/>
      <c r="M18" s="19"/>
    </row>
    <row r="19" spans="1:13" ht="15" x14ac:dyDescent="0.25">
      <c r="A19" s="19"/>
      <c r="B19" s="19"/>
      <c r="C19" s="19"/>
      <c r="D19" s="19"/>
      <c r="E19" s="19"/>
      <c r="F19" s="19"/>
      <c r="G19" s="19"/>
      <c r="H19" s="19"/>
      <c r="I19" s="19"/>
      <c r="J19" s="19"/>
      <c r="K19" s="19"/>
      <c r="L19" s="19"/>
      <c r="M19" s="19"/>
    </row>
    <row r="20" spans="1:13" ht="15" x14ac:dyDescent="0.25">
      <c r="A20" s="19"/>
      <c r="B20" s="19"/>
      <c r="C20" s="19"/>
      <c r="D20" s="19"/>
      <c r="E20" s="19"/>
      <c r="F20" s="19"/>
      <c r="G20" s="19"/>
      <c r="H20" s="19"/>
      <c r="I20" s="19"/>
      <c r="J20" s="19"/>
      <c r="K20" s="19"/>
      <c r="L20" s="19"/>
      <c r="M20" s="19"/>
    </row>
    <row r="21" spans="1:13" ht="15" x14ac:dyDescent="0.25">
      <c r="A21" s="19"/>
      <c r="B21" s="19"/>
      <c r="C21" s="19"/>
      <c r="D21" s="19"/>
      <c r="E21" s="19"/>
      <c r="F21" s="19"/>
      <c r="G21" s="19"/>
      <c r="H21" s="19"/>
      <c r="I21" s="19"/>
      <c r="J21" s="19"/>
      <c r="K21" s="19"/>
      <c r="L21" s="19"/>
      <c r="M21" s="19"/>
    </row>
    <row r="22" spans="1:13" ht="15" x14ac:dyDescent="0.25">
      <c r="A22" s="19"/>
      <c r="B22" s="19"/>
      <c r="C22" s="19"/>
      <c r="D22" s="19"/>
      <c r="E22" s="19"/>
      <c r="F22" s="19"/>
      <c r="G22" s="19"/>
      <c r="H22" s="19"/>
      <c r="I22" s="19"/>
      <c r="J22" s="19"/>
      <c r="K22" s="19"/>
      <c r="L22" s="19"/>
      <c r="M22" s="19"/>
    </row>
    <row r="23" spans="1:13" ht="15" x14ac:dyDescent="0.25">
      <c r="A23" s="19"/>
      <c r="B23" s="19"/>
      <c r="C23" s="19"/>
      <c r="D23" s="19"/>
      <c r="E23" s="19"/>
      <c r="F23" s="19"/>
      <c r="G23" s="19"/>
      <c r="H23" s="19"/>
      <c r="I23" s="19"/>
      <c r="J23" s="19"/>
      <c r="K23" s="19"/>
      <c r="L23" s="19"/>
      <c r="M23" s="19"/>
    </row>
    <row r="24" spans="1:13" ht="15" x14ac:dyDescent="0.25">
      <c r="A24" s="19"/>
      <c r="B24" s="19"/>
      <c r="C24" s="19"/>
      <c r="D24" s="19"/>
      <c r="E24" s="19"/>
      <c r="F24" s="19"/>
      <c r="G24" s="19"/>
      <c r="H24" s="19"/>
      <c r="I24" s="19"/>
      <c r="J24" s="19"/>
      <c r="K24" s="19"/>
      <c r="L24" s="19"/>
      <c r="M24" s="19"/>
    </row>
    <row r="25" spans="1:13" ht="15" x14ac:dyDescent="0.25">
      <c r="A25" s="19"/>
      <c r="B25" s="19"/>
      <c r="C25" s="19"/>
      <c r="D25" s="19"/>
      <c r="E25" s="19"/>
      <c r="F25" s="19"/>
      <c r="G25" s="19"/>
      <c r="H25" s="19"/>
      <c r="I25" s="19"/>
      <c r="J25" s="19"/>
      <c r="K25" s="19"/>
      <c r="L25" s="19"/>
      <c r="M25" s="19"/>
    </row>
    <row r="26" spans="1:13" ht="15" x14ac:dyDescent="0.25">
      <c r="A26" s="19"/>
      <c r="B26" s="19"/>
      <c r="C26" s="19"/>
      <c r="D26" s="19"/>
      <c r="E26" s="19"/>
      <c r="F26" s="19"/>
      <c r="G26" s="19"/>
      <c r="H26" s="19"/>
      <c r="I26" s="19"/>
      <c r="J26" s="19"/>
      <c r="K26" s="19"/>
      <c r="L26" s="19"/>
      <c r="M26" s="19"/>
    </row>
    <row r="27" spans="1:13" ht="15" x14ac:dyDescent="0.25">
      <c r="A27" s="19"/>
      <c r="B27" s="19"/>
      <c r="C27" s="19"/>
      <c r="D27" s="19"/>
      <c r="E27" s="19"/>
      <c r="F27" s="19"/>
      <c r="G27" s="19"/>
      <c r="H27" s="19"/>
      <c r="I27" s="19"/>
      <c r="J27" s="19"/>
      <c r="K27" s="19"/>
      <c r="L27" s="19"/>
      <c r="M27" s="19"/>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61"/>
  <sheetViews>
    <sheetView topLeftCell="A2" zoomScale="68" zoomScaleNormal="68" workbookViewId="0">
      <selection activeCell="A22" sqref="A22"/>
    </sheetView>
  </sheetViews>
  <sheetFormatPr defaultRowHeight="12.75" x14ac:dyDescent="0.2"/>
  <cols>
    <col min="1" max="1" width="20.42578125" style="1" customWidth="1"/>
    <col min="2" max="2" width="24.28515625" customWidth="1"/>
    <col min="3" max="3" width="43.42578125" customWidth="1"/>
    <col min="4" max="4" width="31" customWidth="1"/>
    <col min="5" max="5" width="28.140625" customWidth="1"/>
    <col min="6" max="6" width="27.85546875" style="1" customWidth="1"/>
    <col min="7" max="7" width="19.7109375" customWidth="1"/>
  </cols>
  <sheetData>
    <row r="1" spans="1:7" s="3" customFormat="1" ht="18" x14ac:dyDescent="0.25">
      <c r="A1" s="23" t="s">
        <v>795</v>
      </c>
      <c r="B1" s="19"/>
      <c r="C1" s="19"/>
      <c r="D1" s="19"/>
      <c r="E1" s="19"/>
      <c r="F1" s="21"/>
    </row>
    <row r="2" spans="1:7" ht="15.75" thickBot="1" x14ac:dyDescent="0.3">
      <c r="A2" s="21"/>
      <c r="B2" s="19"/>
      <c r="C2" s="19"/>
      <c r="D2" s="19"/>
      <c r="E2" s="19"/>
      <c r="F2" s="21"/>
    </row>
    <row r="3" spans="1:7" ht="75.75" thickBot="1" x14ac:dyDescent="0.25">
      <c r="A3" s="235" t="s">
        <v>236</v>
      </c>
      <c r="B3" s="236" t="s">
        <v>80</v>
      </c>
      <c r="C3" s="236" t="s">
        <v>48</v>
      </c>
      <c r="D3" s="236" t="s">
        <v>13</v>
      </c>
      <c r="E3" s="436" t="s">
        <v>659</v>
      </c>
      <c r="F3" s="436" t="s">
        <v>14</v>
      </c>
      <c r="G3" s="447" t="s">
        <v>860</v>
      </c>
    </row>
    <row r="4" spans="1:7" ht="15" x14ac:dyDescent="0.25">
      <c r="A4" s="241" t="s">
        <v>392</v>
      </c>
      <c r="B4" s="481">
        <v>44137</v>
      </c>
      <c r="C4" s="26" t="s">
        <v>1446</v>
      </c>
      <c r="D4" s="26" t="s">
        <v>1447</v>
      </c>
      <c r="E4" s="26">
        <v>0</v>
      </c>
      <c r="F4" s="482">
        <v>1165</v>
      </c>
      <c r="G4" s="355"/>
    </row>
    <row r="5" spans="1:7" ht="15" x14ac:dyDescent="0.25">
      <c r="A5" s="240" t="s">
        <v>393</v>
      </c>
      <c r="B5" s="481">
        <v>44138</v>
      </c>
      <c r="C5" s="26" t="s">
        <v>1446</v>
      </c>
      <c r="D5" s="26" t="s">
        <v>1448</v>
      </c>
      <c r="E5" s="47">
        <v>3</v>
      </c>
      <c r="F5" s="482">
        <v>933</v>
      </c>
      <c r="G5" s="353"/>
    </row>
    <row r="6" spans="1:7" ht="15" x14ac:dyDescent="0.25">
      <c r="A6" s="240" t="s">
        <v>394</v>
      </c>
      <c r="B6" s="481">
        <v>44140</v>
      </c>
      <c r="C6" s="26" t="s">
        <v>1446</v>
      </c>
      <c r="D6" s="26" t="s">
        <v>1449</v>
      </c>
      <c r="E6" s="47">
        <v>3</v>
      </c>
      <c r="F6" s="482">
        <v>491</v>
      </c>
      <c r="G6" s="353"/>
    </row>
    <row r="7" spans="1:7" ht="15" x14ac:dyDescent="0.25">
      <c r="A7" s="240" t="s">
        <v>1450</v>
      </c>
      <c r="B7" s="481">
        <v>44141</v>
      </c>
      <c r="C7" s="26" t="s">
        <v>1446</v>
      </c>
      <c r="D7" s="26" t="s">
        <v>1451</v>
      </c>
      <c r="E7" s="47">
        <v>3</v>
      </c>
      <c r="F7" s="482">
        <v>327</v>
      </c>
      <c r="G7" s="353"/>
    </row>
    <row r="8" spans="1:7" ht="15" x14ac:dyDescent="0.25">
      <c r="A8" s="240" t="s">
        <v>1452</v>
      </c>
      <c r="B8" s="481">
        <v>44159</v>
      </c>
      <c r="C8" s="26" t="s">
        <v>1446</v>
      </c>
      <c r="D8" s="26" t="s">
        <v>1451</v>
      </c>
      <c r="E8" s="47">
        <v>3</v>
      </c>
      <c r="F8" s="482">
        <v>128</v>
      </c>
      <c r="G8" s="353"/>
    </row>
    <row r="9" spans="1:7" ht="15" x14ac:dyDescent="0.25">
      <c r="A9" s="240" t="s">
        <v>1453</v>
      </c>
      <c r="B9" s="481">
        <v>44160</v>
      </c>
      <c r="C9" s="26" t="s">
        <v>1446</v>
      </c>
      <c r="D9" s="26" t="s">
        <v>1449</v>
      </c>
      <c r="E9" s="47">
        <v>3</v>
      </c>
      <c r="F9" s="482">
        <v>194</v>
      </c>
      <c r="G9" s="353"/>
    </row>
    <row r="10" spans="1:7" ht="15" x14ac:dyDescent="0.25">
      <c r="A10" s="240" t="s">
        <v>1454</v>
      </c>
      <c r="B10" s="481">
        <v>44161</v>
      </c>
      <c r="C10" s="26" t="s">
        <v>1446</v>
      </c>
      <c r="D10" s="26" t="s">
        <v>1448</v>
      </c>
      <c r="E10" s="47">
        <v>3</v>
      </c>
      <c r="F10" s="482">
        <v>462</v>
      </c>
      <c r="G10" s="353"/>
    </row>
    <row r="11" spans="1:7" ht="15" x14ac:dyDescent="0.25">
      <c r="A11" s="240" t="s">
        <v>1455</v>
      </c>
      <c r="B11" s="481">
        <v>44162</v>
      </c>
      <c r="C11" s="26" t="s">
        <v>1446</v>
      </c>
      <c r="D11" s="26" t="s">
        <v>1447</v>
      </c>
      <c r="E11" s="47">
        <v>0</v>
      </c>
      <c r="F11" s="482">
        <v>530</v>
      </c>
      <c r="G11" s="353"/>
    </row>
    <row r="12" spans="1:7" ht="15" x14ac:dyDescent="0.25">
      <c r="A12" s="240" t="s">
        <v>1456</v>
      </c>
      <c r="B12" s="481">
        <v>44175</v>
      </c>
      <c r="C12" s="47" t="s">
        <v>1446</v>
      </c>
      <c r="D12" s="47" t="s">
        <v>1448</v>
      </c>
      <c r="E12" s="47">
        <v>3</v>
      </c>
      <c r="F12" s="482">
        <v>58</v>
      </c>
      <c r="G12" s="353"/>
    </row>
    <row r="13" spans="1:7" ht="15" x14ac:dyDescent="0.25">
      <c r="A13" s="240" t="s">
        <v>1457</v>
      </c>
      <c r="B13" s="481">
        <v>44193</v>
      </c>
      <c r="C13" s="47" t="s">
        <v>1446</v>
      </c>
      <c r="D13" s="47" t="s">
        <v>1448</v>
      </c>
      <c r="E13" s="47">
        <v>3</v>
      </c>
      <c r="F13" s="482">
        <v>16</v>
      </c>
      <c r="G13" s="353"/>
    </row>
    <row r="14" spans="1:7" ht="15" x14ac:dyDescent="0.25">
      <c r="A14" s="240" t="s">
        <v>1458</v>
      </c>
      <c r="B14" s="481">
        <v>44248</v>
      </c>
      <c r="C14" s="47" t="s">
        <v>1459</v>
      </c>
      <c r="D14" s="47" t="s">
        <v>1447</v>
      </c>
      <c r="E14" s="47">
        <v>0</v>
      </c>
      <c r="F14" s="52">
        <v>201</v>
      </c>
      <c r="G14" s="486"/>
    </row>
    <row r="15" spans="1:7" ht="15" x14ac:dyDescent="0.25">
      <c r="A15" s="240" t="s">
        <v>1460</v>
      </c>
      <c r="B15" s="481">
        <v>44255</v>
      </c>
      <c r="C15" s="47" t="s">
        <v>1459</v>
      </c>
      <c r="D15" s="47" t="s">
        <v>1449</v>
      </c>
      <c r="E15" s="131">
        <v>3</v>
      </c>
      <c r="F15" s="182">
        <v>100</v>
      </c>
      <c r="G15" s="131"/>
    </row>
    <row r="16" spans="1:7" ht="15" x14ac:dyDescent="0.25">
      <c r="A16" s="240" t="s">
        <v>1461</v>
      </c>
      <c r="B16" s="481">
        <v>44255</v>
      </c>
      <c r="C16" s="483" t="s">
        <v>1462</v>
      </c>
      <c r="D16" s="483" t="s">
        <v>1463</v>
      </c>
      <c r="E16" s="484">
        <v>2</v>
      </c>
      <c r="F16" s="485">
        <v>89</v>
      </c>
      <c r="G16" s="131"/>
    </row>
    <row r="17" spans="1:7" ht="15" x14ac:dyDescent="0.25">
      <c r="A17" s="240" t="s">
        <v>1464</v>
      </c>
      <c r="B17" s="481">
        <v>44276</v>
      </c>
      <c r="C17" s="47" t="s">
        <v>1459</v>
      </c>
      <c r="D17" s="47" t="s">
        <v>1448</v>
      </c>
      <c r="E17" s="131">
        <v>3</v>
      </c>
      <c r="F17" s="182">
        <v>204</v>
      </c>
      <c r="G17" s="131"/>
    </row>
    <row r="18" spans="1:7" ht="15" x14ac:dyDescent="0.25">
      <c r="A18" s="240" t="s">
        <v>1465</v>
      </c>
      <c r="B18" s="481">
        <v>44290</v>
      </c>
      <c r="C18" s="47" t="s">
        <v>1459</v>
      </c>
      <c r="D18" s="47" t="s">
        <v>1451</v>
      </c>
      <c r="E18" s="131">
        <v>3</v>
      </c>
      <c r="F18" s="182">
        <v>50</v>
      </c>
      <c r="G18" s="131"/>
    </row>
    <row r="19" spans="1:7" x14ac:dyDescent="0.2">
      <c r="A19" s="6"/>
      <c r="B19" s="8"/>
    </row>
    <row r="20" spans="1:7" x14ac:dyDescent="0.2">
      <c r="A20" s="6"/>
      <c r="B20" s="8"/>
    </row>
    <row r="21" spans="1:7" x14ac:dyDescent="0.2">
      <c r="A21" s="6"/>
      <c r="B21" s="8"/>
    </row>
    <row r="22" spans="1:7" x14ac:dyDescent="0.2">
      <c r="A22" s="6"/>
      <c r="B22" s="8"/>
    </row>
    <row r="23" spans="1:7" x14ac:dyDescent="0.2">
      <c r="A23" s="6"/>
      <c r="B23" s="8"/>
    </row>
    <row r="24" spans="1:7" x14ac:dyDescent="0.2">
      <c r="A24" s="6"/>
      <c r="B24" s="8"/>
    </row>
    <row r="25" spans="1:7" x14ac:dyDescent="0.2">
      <c r="A25" s="6"/>
      <c r="B25" s="8"/>
    </row>
    <row r="26" spans="1:7" x14ac:dyDescent="0.2">
      <c r="A26" s="6"/>
      <c r="B26" s="8"/>
    </row>
    <row r="27" spans="1:7" x14ac:dyDescent="0.2">
      <c r="A27" s="6"/>
      <c r="B27" s="8"/>
    </row>
    <row r="28" spans="1:7" x14ac:dyDescent="0.2">
      <c r="A28" s="6"/>
      <c r="B28" s="8"/>
    </row>
    <row r="29" spans="1:7" x14ac:dyDescent="0.2">
      <c r="A29" s="6"/>
      <c r="B29" s="8"/>
    </row>
    <row r="30" spans="1:7" x14ac:dyDescent="0.2">
      <c r="A30" s="6"/>
      <c r="B30" s="8"/>
    </row>
    <row r="31" spans="1:7" x14ac:dyDescent="0.2">
      <c r="A31" s="6"/>
      <c r="B31" s="8"/>
    </row>
    <row r="32" spans="1:7" x14ac:dyDescent="0.2">
      <c r="A32" s="6"/>
      <c r="B32" s="8"/>
    </row>
    <row r="33" spans="1:2" x14ac:dyDescent="0.2">
      <c r="A33" s="6"/>
      <c r="B33" s="8"/>
    </row>
    <row r="34" spans="1:2" x14ac:dyDescent="0.2">
      <c r="A34" s="6"/>
      <c r="B34" s="8"/>
    </row>
    <row r="35" spans="1:2" x14ac:dyDescent="0.2">
      <c r="A35" s="6"/>
      <c r="B35" s="8"/>
    </row>
    <row r="36" spans="1:2" x14ac:dyDescent="0.2">
      <c r="A36" s="6"/>
      <c r="B36" s="8"/>
    </row>
    <row r="37" spans="1:2" x14ac:dyDescent="0.2">
      <c r="A37" s="6"/>
      <c r="B37" s="8"/>
    </row>
    <row r="38" spans="1:2" x14ac:dyDescent="0.2">
      <c r="A38" s="6"/>
      <c r="B38" s="8"/>
    </row>
    <row r="39" spans="1:2" x14ac:dyDescent="0.2">
      <c r="A39" s="6"/>
      <c r="B39" s="8"/>
    </row>
    <row r="40" spans="1:2" x14ac:dyDescent="0.2">
      <c r="A40" s="6"/>
      <c r="B40" s="8"/>
    </row>
    <row r="41" spans="1:2" x14ac:dyDescent="0.2">
      <c r="A41" s="6"/>
      <c r="B41" s="8"/>
    </row>
    <row r="42" spans="1:2" x14ac:dyDescent="0.2">
      <c r="A42" s="6"/>
      <c r="B42" s="8"/>
    </row>
    <row r="43" spans="1:2" x14ac:dyDescent="0.2">
      <c r="A43" s="6"/>
      <c r="B43" s="8"/>
    </row>
    <row r="44" spans="1:2" x14ac:dyDescent="0.2">
      <c r="A44" s="6"/>
      <c r="B44" s="8"/>
    </row>
    <row r="45" spans="1:2" x14ac:dyDescent="0.2">
      <c r="A45" s="6"/>
      <c r="B45" s="8"/>
    </row>
    <row r="46" spans="1:2" x14ac:dyDescent="0.2">
      <c r="A46" s="6"/>
      <c r="B46" s="8"/>
    </row>
    <row r="47" spans="1:2" x14ac:dyDescent="0.2">
      <c r="A47" s="6"/>
      <c r="B47" s="8"/>
    </row>
    <row r="48" spans="1:2" x14ac:dyDescent="0.2">
      <c r="A48" s="6"/>
      <c r="B48" s="8"/>
    </row>
    <row r="49" spans="1:2" x14ac:dyDescent="0.2">
      <c r="A49" s="6"/>
      <c r="B49" s="8"/>
    </row>
    <row r="50" spans="1:2" x14ac:dyDescent="0.2">
      <c r="A50" s="6"/>
      <c r="B50" s="8"/>
    </row>
    <row r="51" spans="1:2" x14ac:dyDescent="0.2">
      <c r="A51" s="6"/>
      <c r="B51" s="8"/>
    </row>
    <row r="52" spans="1:2" x14ac:dyDescent="0.2">
      <c r="A52" s="6"/>
      <c r="B52" s="8"/>
    </row>
    <row r="53" spans="1:2" x14ac:dyDescent="0.2">
      <c r="A53" s="6"/>
      <c r="B53" s="8"/>
    </row>
    <row r="54" spans="1:2" x14ac:dyDescent="0.2">
      <c r="A54" s="6"/>
      <c r="B54" s="8"/>
    </row>
    <row r="55" spans="1:2" x14ac:dyDescent="0.2">
      <c r="A55" s="6"/>
      <c r="B55" s="8"/>
    </row>
    <row r="56" spans="1:2" x14ac:dyDescent="0.2">
      <c r="A56" s="6"/>
      <c r="B56" s="8"/>
    </row>
    <row r="57" spans="1:2" x14ac:dyDescent="0.2">
      <c r="A57" s="6"/>
      <c r="B57" s="8"/>
    </row>
    <row r="58" spans="1:2" x14ac:dyDescent="0.2">
      <c r="A58" s="6"/>
      <c r="B58" s="8"/>
    </row>
    <row r="59" spans="1:2" x14ac:dyDescent="0.2">
      <c r="A59" s="6"/>
      <c r="B59" s="8"/>
    </row>
    <row r="60" spans="1:2" x14ac:dyDescent="0.2">
      <c r="A60" s="6"/>
      <c r="B60" s="8"/>
    </row>
    <row r="61" spans="1:2" x14ac:dyDescent="0.2">
      <c r="A61" s="6"/>
      <c r="B61" s="8"/>
    </row>
    <row r="62" spans="1:2" x14ac:dyDescent="0.2">
      <c r="A62" s="6"/>
      <c r="B62" s="8"/>
    </row>
    <row r="63" spans="1:2" x14ac:dyDescent="0.2">
      <c r="A63" s="6"/>
      <c r="B63" s="8"/>
    </row>
    <row r="64" spans="1:2" x14ac:dyDescent="0.2">
      <c r="A64" s="6"/>
      <c r="B64" s="8"/>
    </row>
    <row r="65" spans="1:2" x14ac:dyDescent="0.2">
      <c r="A65" s="6"/>
      <c r="B65" s="8"/>
    </row>
    <row r="66" spans="1:2" x14ac:dyDescent="0.2">
      <c r="A66" s="6"/>
      <c r="B66" s="8"/>
    </row>
    <row r="67" spans="1:2" x14ac:dyDescent="0.2">
      <c r="A67" s="6"/>
      <c r="B67" s="8"/>
    </row>
    <row r="68" spans="1:2" x14ac:dyDescent="0.2">
      <c r="A68" s="6"/>
      <c r="B68" s="8"/>
    </row>
    <row r="69" spans="1:2" x14ac:dyDescent="0.2">
      <c r="A69" s="6"/>
      <c r="B69" s="8"/>
    </row>
    <row r="70" spans="1:2" x14ac:dyDescent="0.2">
      <c r="A70" s="6"/>
      <c r="B70" s="8"/>
    </row>
    <row r="71" spans="1:2" x14ac:dyDescent="0.2">
      <c r="A71" s="6"/>
      <c r="B71" s="8"/>
    </row>
    <row r="72" spans="1:2" x14ac:dyDescent="0.2">
      <c r="A72" s="6"/>
      <c r="B72" s="8"/>
    </row>
    <row r="73" spans="1:2" x14ac:dyDescent="0.2">
      <c r="A73" s="6"/>
      <c r="B73" s="8"/>
    </row>
    <row r="74" spans="1:2" x14ac:dyDescent="0.2">
      <c r="A74" s="6"/>
      <c r="B74" s="8"/>
    </row>
    <row r="75" spans="1:2" x14ac:dyDescent="0.2">
      <c r="A75" s="6"/>
      <c r="B75" s="8"/>
    </row>
    <row r="76" spans="1:2" x14ac:dyDescent="0.2">
      <c r="A76" s="6"/>
      <c r="B76" s="8"/>
    </row>
    <row r="77" spans="1:2" x14ac:dyDescent="0.2">
      <c r="A77" s="6"/>
      <c r="B77" s="8"/>
    </row>
    <row r="78" spans="1:2" x14ac:dyDescent="0.2">
      <c r="A78" s="6"/>
      <c r="B78" s="8"/>
    </row>
    <row r="79" spans="1:2" x14ac:dyDescent="0.2">
      <c r="A79" s="6"/>
      <c r="B79" s="8"/>
    </row>
    <row r="80" spans="1:2" x14ac:dyDescent="0.2">
      <c r="A80" s="6"/>
      <c r="B80" s="8"/>
    </row>
    <row r="81" spans="1:2" x14ac:dyDescent="0.2">
      <c r="A81" s="6"/>
      <c r="B81" s="8"/>
    </row>
    <row r="82" spans="1:2" x14ac:dyDescent="0.2">
      <c r="A82" s="6"/>
      <c r="B82" s="8"/>
    </row>
    <row r="83" spans="1:2" x14ac:dyDescent="0.2">
      <c r="A83" s="6"/>
      <c r="B83" s="8"/>
    </row>
    <row r="84" spans="1:2" x14ac:dyDescent="0.2">
      <c r="A84" s="6"/>
      <c r="B84" s="8"/>
    </row>
    <row r="85" spans="1:2" x14ac:dyDescent="0.2">
      <c r="A85" s="6"/>
      <c r="B85" s="8"/>
    </row>
    <row r="86" spans="1:2" x14ac:dyDescent="0.2">
      <c r="A86" s="6"/>
      <c r="B86" s="8"/>
    </row>
    <row r="87" spans="1:2" x14ac:dyDescent="0.2">
      <c r="A87" s="6"/>
      <c r="B87" s="8"/>
    </row>
    <row r="88" spans="1:2" x14ac:dyDescent="0.2">
      <c r="A88" s="6"/>
      <c r="B88" s="8"/>
    </row>
    <row r="89" spans="1:2" x14ac:dyDescent="0.2">
      <c r="A89" s="6"/>
      <c r="B89" s="8"/>
    </row>
    <row r="90" spans="1:2" x14ac:dyDescent="0.2">
      <c r="A90" s="6"/>
      <c r="B90" s="8"/>
    </row>
    <row r="91" spans="1:2" x14ac:dyDescent="0.2">
      <c r="A91" s="6"/>
      <c r="B91" s="8"/>
    </row>
    <row r="92" spans="1:2" x14ac:dyDescent="0.2">
      <c r="A92" s="6"/>
      <c r="B92" s="8"/>
    </row>
    <row r="93" spans="1:2" x14ac:dyDescent="0.2">
      <c r="A93" s="6"/>
      <c r="B93" s="8"/>
    </row>
    <row r="94" spans="1:2" x14ac:dyDescent="0.2">
      <c r="A94" s="6"/>
      <c r="B94" s="8"/>
    </row>
    <row r="95" spans="1:2" x14ac:dyDescent="0.2">
      <c r="A95" s="6"/>
      <c r="B95" s="8"/>
    </row>
    <row r="96" spans="1:2" x14ac:dyDescent="0.2">
      <c r="A96" s="6"/>
      <c r="B96" s="8"/>
    </row>
    <row r="97" spans="1:2" x14ac:dyDescent="0.2">
      <c r="A97" s="6"/>
      <c r="B97" s="8"/>
    </row>
    <row r="98" spans="1:2" x14ac:dyDescent="0.2">
      <c r="A98" s="6"/>
      <c r="B98" s="8"/>
    </row>
    <row r="99" spans="1:2" x14ac:dyDescent="0.2">
      <c r="A99" s="6"/>
      <c r="B99" s="8"/>
    </row>
    <row r="100" spans="1:2" x14ac:dyDescent="0.2">
      <c r="A100" s="6"/>
      <c r="B100" s="8"/>
    </row>
    <row r="101" spans="1:2" x14ac:dyDescent="0.2">
      <c r="A101" s="6"/>
      <c r="B101" s="8"/>
    </row>
    <row r="102" spans="1:2" x14ac:dyDescent="0.2">
      <c r="A102" s="6"/>
      <c r="B102" s="8"/>
    </row>
    <row r="103" spans="1:2" x14ac:dyDescent="0.2">
      <c r="A103" s="6"/>
      <c r="B103" s="8"/>
    </row>
    <row r="104" spans="1:2" x14ac:dyDescent="0.2">
      <c r="A104" s="6"/>
      <c r="B104" s="8"/>
    </row>
    <row r="105" spans="1:2" x14ac:dyDescent="0.2">
      <c r="A105" s="6"/>
      <c r="B105" s="8"/>
    </row>
    <row r="106" spans="1:2" x14ac:dyDescent="0.2">
      <c r="A106" s="6"/>
      <c r="B106" s="8"/>
    </row>
    <row r="107" spans="1:2" x14ac:dyDescent="0.2">
      <c r="A107" s="6"/>
      <c r="B107" s="8"/>
    </row>
    <row r="108" spans="1:2" x14ac:dyDescent="0.2">
      <c r="A108" s="6"/>
      <c r="B108" s="8"/>
    </row>
    <row r="109" spans="1:2" x14ac:dyDescent="0.2">
      <c r="A109" s="6"/>
      <c r="B109" s="8"/>
    </row>
    <row r="110" spans="1:2" x14ac:dyDescent="0.2">
      <c r="A110" s="6"/>
      <c r="B110" s="8"/>
    </row>
    <row r="111" spans="1:2" x14ac:dyDescent="0.2">
      <c r="A111" s="6"/>
      <c r="B111" s="8"/>
    </row>
    <row r="112" spans="1:2" x14ac:dyDescent="0.2">
      <c r="A112" s="6"/>
      <c r="B112" s="8"/>
    </row>
    <row r="113" spans="1:2" x14ac:dyDescent="0.2">
      <c r="A113" s="6"/>
      <c r="B113" s="8"/>
    </row>
    <row r="114" spans="1:2" x14ac:dyDescent="0.2">
      <c r="A114" s="6"/>
      <c r="B114" s="8"/>
    </row>
    <row r="115" spans="1:2" x14ac:dyDescent="0.2">
      <c r="A115" s="6"/>
      <c r="B115" s="8"/>
    </row>
    <row r="116" spans="1:2" x14ac:dyDescent="0.2">
      <c r="A116" s="6"/>
      <c r="B116" s="8"/>
    </row>
    <row r="117" spans="1:2" x14ac:dyDescent="0.2">
      <c r="A117" s="6"/>
      <c r="B117" s="8"/>
    </row>
    <row r="118" spans="1:2" x14ac:dyDescent="0.2">
      <c r="A118" s="6"/>
      <c r="B118" s="8"/>
    </row>
    <row r="119" spans="1:2" x14ac:dyDescent="0.2">
      <c r="A119" s="6"/>
      <c r="B119" s="8"/>
    </row>
    <row r="120" spans="1:2" x14ac:dyDescent="0.2">
      <c r="A120" s="6"/>
      <c r="B120" s="8"/>
    </row>
    <row r="121" spans="1:2" x14ac:dyDescent="0.2">
      <c r="A121" s="6"/>
      <c r="B121" s="8"/>
    </row>
    <row r="122" spans="1:2" x14ac:dyDescent="0.2">
      <c r="A122" s="6"/>
      <c r="B122" s="8"/>
    </row>
    <row r="123" spans="1:2" x14ac:dyDescent="0.2">
      <c r="A123" s="6"/>
      <c r="B123" s="8"/>
    </row>
    <row r="124" spans="1:2" x14ac:dyDescent="0.2">
      <c r="A124" s="6"/>
      <c r="B124" s="8"/>
    </row>
    <row r="125" spans="1:2" x14ac:dyDescent="0.2">
      <c r="A125" s="6"/>
      <c r="B125" s="8"/>
    </row>
    <row r="126" spans="1:2" x14ac:dyDescent="0.2">
      <c r="A126" s="6"/>
      <c r="B126" s="8"/>
    </row>
    <row r="127" spans="1:2" x14ac:dyDescent="0.2">
      <c r="A127" s="6"/>
      <c r="B127" s="8"/>
    </row>
    <row r="128" spans="1:2" x14ac:dyDescent="0.2">
      <c r="A128" s="6"/>
      <c r="B128" s="8"/>
    </row>
    <row r="129" spans="1:2" x14ac:dyDescent="0.2">
      <c r="A129" s="6"/>
      <c r="B129" s="8"/>
    </row>
    <row r="130" spans="1:2" x14ac:dyDescent="0.2">
      <c r="A130" s="6"/>
      <c r="B130" s="8"/>
    </row>
    <row r="131" spans="1:2" x14ac:dyDescent="0.2">
      <c r="A131" s="6"/>
      <c r="B131" s="8"/>
    </row>
    <row r="132" spans="1:2" x14ac:dyDescent="0.2">
      <c r="A132" s="6"/>
      <c r="B132" s="8"/>
    </row>
    <row r="133" spans="1:2" x14ac:dyDescent="0.2">
      <c r="A133" s="6"/>
      <c r="B133" s="8"/>
    </row>
    <row r="134" spans="1:2" x14ac:dyDescent="0.2">
      <c r="A134" s="6"/>
      <c r="B134" s="8"/>
    </row>
    <row r="135" spans="1:2" x14ac:dyDescent="0.2">
      <c r="A135" s="6"/>
      <c r="B135" s="8"/>
    </row>
    <row r="136" spans="1:2" x14ac:dyDescent="0.2">
      <c r="A136" s="6"/>
      <c r="B136" s="8"/>
    </row>
    <row r="137" spans="1:2" x14ac:dyDescent="0.2">
      <c r="A137" s="6"/>
      <c r="B137" s="8"/>
    </row>
    <row r="138" spans="1:2" x14ac:dyDescent="0.2">
      <c r="A138" s="6"/>
      <c r="B138" s="8"/>
    </row>
    <row r="139" spans="1:2" x14ac:dyDescent="0.2">
      <c r="A139" s="6"/>
      <c r="B139" s="8"/>
    </row>
    <row r="140" spans="1:2" x14ac:dyDescent="0.2">
      <c r="A140" s="6"/>
      <c r="B140" s="8"/>
    </row>
    <row r="141" spans="1:2" x14ac:dyDescent="0.2">
      <c r="A141" s="6"/>
      <c r="B141" s="8"/>
    </row>
    <row r="142" spans="1:2" x14ac:dyDescent="0.2">
      <c r="A142" s="6"/>
      <c r="B142" s="8"/>
    </row>
    <row r="143" spans="1:2" x14ac:dyDescent="0.2">
      <c r="A143" s="6"/>
      <c r="B143" s="8"/>
    </row>
    <row r="144" spans="1:2" x14ac:dyDescent="0.2">
      <c r="A144" s="6"/>
      <c r="B144" s="8"/>
    </row>
    <row r="145" spans="1:2" x14ac:dyDescent="0.2">
      <c r="A145" s="6"/>
      <c r="B145" s="8"/>
    </row>
    <row r="146" spans="1:2" x14ac:dyDescent="0.2">
      <c r="A146" s="6"/>
      <c r="B146" s="8"/>
    </row>
    <row r="147" spans="1:2" x14ac:dyDescent="0.2">
      <c r="A147" s="6"/>
      <c r="B147" s="8"/>
    </row>
    <row r="148" spans="1:2" x14ac:dyDescent="0.2">
      <c r="A148" s="6"/>
      <c r="B148" s="8"/>
    </row>
    <row r="149" spans="1:2" x14ac:dyDescent="0.2">
      <c r="A149" s="6"/>
      <c r="B149" s="8"/>
    </row>
    <row r="150" spans="1:2" x14ac:dyDescent="0.2">
      <c r="A150" s="6"/>
      <c r="B150" s="8"/>
    </row>
    <row r="151" spans="1:2" x14ac:dyDescent="0.2">
      <c r="A151" s="6"/>
      <c r="B151" s="8"/>
    </row>
    <row r="152" spans="1:2" x14ac:dyDescent="0.2">
      <c r="A152" s="6"/>
      <c r="B152" s="8"/>
    </row>
    <row r="153" spans="1:2" x14ac:dyDescent="0.2">
      <c r="A153" s="6"/>
      <c r="B153" s="8"/>
    </row>
    <row r="154" spans="1:2" x14ac:dyDescent="0.2">
      <c r="A154" s="6"/>
      <c r="B154" s="8"/>
    </row>
    <row r="155" spans="1:2" x14ac:dyDescent="0.2">
      <c r="A155" s="6"/>
      <c r="B155" s="8"/>
    </row>
    <row r="156" spans="1:2" x14ac:dyDescent="0.2">
      <c r="A156" s="6"/>
      <c r="B156" s="8"/>
    </row>
    <row r="157" spans="1:2" x14ac:dyDescent="0.2">
      <c r="A157" s="6"/>
      <c r="B157" s="8"/>
    </row>
    <row r="158" spans="1:2" x14ac:dyDescent="0.2">
      <c r="A158" s="6"/>
      <c r="B158" s="8"/>
    </row>
    <row r="159" spans="1:2" x14ac:dyDescent="0.2">
      <c r="A159" s="6"/>
      <c r="B159" s="8"/>
    </row>
    <row r="160" spans="1:2" x14ac:dyDescent="0.2">
      <c r="A160" s="6"/>
      <c r="B160" s="8"/>
    </row>
    <row r="161" spans="1:2" x14ac:dyDescent="0.2">
      <c r="A161" s="6"/>
      <c r="B161" s="8"/>
    </row>
    <row r="162" spans="1:2" x14ac:dyDescent="0.2">
      <c r="A162" s="6"/>
      <c r="B162" s="8"/>
    </row>
    <row r="163" spans="1:2" x14ac:dyDescent="0.2">
      <c r="A163" s="6"/>
      <c r="B163" s="8"/>
    </row>
    <row r="164" spans="1:2" x14ac:dyDescent="0.2">
      <c r="A164" s="6"/>
      <c r="B164" s="8"/>
    </row>
    <row r="165" spans="1:2" x14ac:dyDescent="0.2">
      <c r="A165" s="6"/>
      <c r="B165" s="8"/>
    </row>
    <row r="166" spans="1:2" x14ac:dyDescent="0.2">
      <c r="A166" s="6"/>
      <c r="B166" s="8"/>
    </row>
    <row r="167" spans="1:2" x14ac:dyDescent="0.2">
      <c r="A167" s="6"/>
      <c r="B167" s="8"/>
    </row>
    <row r="168" spans="1:2" x14ac:dyDescent="0.2">
      <c r="A168" s="6"/>
      <c r="B168" s="8"/>
    </row>
    <row r="169" spans="1:2" x14ac:dyDescent="0.2">
      <c r="A169" s="6"/>
      <c r="B169" s="8"/>
    </row>
    <row r="170" spans="1:2" x14ac:dyDescent="0.2">
      <c r="A170" s="6"/>
      <c r="B170" s="8"/>
    </row>
    <row r="171" spans="1:2" x14ac:dyDescent="0.2">
      <c r="A171" s="6"/>
      <c r="B171" s="8"/>
    </row>
    <row r="172" spans="1:2" x14ac:dyDescent="0.2">
      <c r="A172" s="6"/>
      <c r="B172" s="8"/>
    </row>
    <row r="173" spans="1:2" x14ac:dyDescent="0.2">
      <c r="A173" s="6"/>
      <c r="B173" s="8"/>
    </row>
    <row r="174" spans="1:2" x14ac:dyDescent="0.2">
      <c r="A174" s="6"/>
      <c r="B174" s="8"/>
    </row>
    <row r="175" spans="1:2" x14ac:dyDescent="0.2">
      <c r="A175" s="6"/>
      <c r="B175" s="8"/>
    </row>
    <row r="176" spans="1:2" x14ac:dyDescent="0.2">
      <c r="A176" s="6"/>
      <c r="B176" s="8"/>
    </row>
    <row r="177" spans="1:2" x14ac:dyDescent="0.2">
      <c r="A177" s="6"/>
      <c r="B177" s="8"/>
    </row>
    <row r="178" spans="1:2" x14ac:dyDescent="0.2">
      <c r="A178" s="6"/>
      <c r="B178" s="8"/>
    </row>
    <row r="179" spans="1:2" x14ac:dyDescent="0.2">
      <c r="A179" s="6"/>
      <c r="B179" s="8"/>
    </row>
    <row r="180" spans="1:2" x14ac:dyDescent="0.2">
      <c r="A180" s="6"/>
      <c r="B180" s="8"/>
    </row>
    <row r="181" spans="1:2" x14ac:dyDescent="0.2">
      <c r="A181" s="6"/>
      <c r="B181" s="8"/>
    </row>
    <row r="182" spans="1:2" x14ac:dyDescent="0.2">
      <c r="A182" s="6"/>
      <c r="B182" s="8"/>
    </row>
    <row r="183" spans="1:2" x14ac:dyDescent="0.2">
      <c r="A183" s="6"/>
      <c r="B183" s="8"/>
    </row>
    <row r="184" spans="1:2" x14ac:dyDescent="0.2">
      <c r="A184" s="6"/>
      <c r="B184" s="8"/>
    </row>
    <row r="185" spans="1:2" x14ac:dyDescent="0.2">
      <c r="A185" s="6"/>
      <c r="B185" s="8"/>
    </row>
    <row r="186" spans="1:2" x14ac:dyDescent="0.2">
      <c r="A186" s="6"/>
      <c r="B186" s="8"/>
    </row>
    <row r="187" spans="1:2" x14ac:dyDescent="0.2">
      <c r="A187" s="6"/>
      <c r="B187" s="8"/>
    </row>
    <row r="188" spans="1:2" x14ac:dyDescent="0.2">
      <c r="A188" s="6"/>
      <c r="B188" s="8"/>
    </row>
    <row r="189" spans="1:2" x14ac:dyDescent="0.2">
      <c r="A189" s="6"/>
      <c r="B189" s="8"/>
    </row>
    <row r="190" spans="1:2" x14ac:dyDescent="0.2">
      <c r="A190" s="6"/>
      <c r="B190" s="8"/>
    </row>
    <row r="191" spans="1:2" x14ac:dyDescent="0.2">
      <c r="A191" s="6"/>
      <c r="B191" s="8"/>
    </row>
    <row r="192" spans="1:2" x14ac:dyDescent="0.2">
      <c r="A192" s="6"/>
      <c r="B192" s="8"/>
    </row>
    <row r="193" spans="1:2" x14ac:dyDescent="0.2">
      <c r="A193" s="6"/>
      <c r="B193" s="8"/>
    </row>
    <row r="194" spans="1:2" x14ac:dyDescent="0.2">
      <c r="A194" s="6"/>
      <c r="B194" s="8"/>
    </row>
    <row r="195" spans="1:2" x14ac:dyDescent="0.2">
      <c r="A195" s="6"/>
      <c r="B195" s="8"/>
    </row>
    <row r="196" spans="1:2" x14ac:dyDescent="0.2">
      <c r="A196" s="6"/>
      <c r="B196" s="8"/>
    </row>
    <row r="197" spans="1:2" x14ac:dyDescent="0.2">
      <c r="A197" s="6"/>
      <c r="B197" s="8"/>
    </row>
    <row r="198" spans="1:2" x14ac:dyDescent="0.2">
      <c r="A198" s="6"/>
      <c r="B198" s="8"/>
    </row>
    <row r="199" spans="1:2" x14ac:dyDescent="0.2">
      <c r="A199" s="6"/>
      <c r="B199" s="8"/>
    </row>
    <row r="200" spans="1:2" x14ac:dyDescent="0.2">
      <c r="A200" s="6"/>
      <c r="B200" s="8"/>
    </row>
    <row r="201" spans="1:2" x14ac:dyDescent="0.2">
      <c r="A201" s="6"/>
      <c r="B201" s="8"/>
    </row>
    <row r="202" spans="1:2" x14ac:dyDescent="0.2">
      <c r="A202" s="6"/>
      <c r="B202" s="8"/>
    </row>
    <row r="203" spans="1:2" x14ac:dyDescent="0.2">
      <c r="A203" s="6"/>
      <c r="B203" s="8"/>
    </row>
    <row r="204" spans="1:2" x14ac:dyDescent="0.2">
      <c r="A204" s="6"/>
      <c r="B204" s="8"/>
    </row>
    <row r="205" spans="1:2" x14ac:dyDescent="0.2">
      <c r="A205" s="6"/>
      <c r="B205" s="8"/>
    </row>
    <row r="206" spans="1:2" x14ac:dyDescent="0.2">
      <c r="A206" s="6"/>
      <c r="B206" s="8"/>
    </row>
    <row r="207" spans="1:2" x14ac:dyDescent="0.2">
      <c r="A207" s="6"/>
      <c r="B207" s="8"/>
    </row>
    <row r="208" spans="1:2" x14ac:dyDescent="0.2">
      <c r="A208" s="6"/>
      <c r="B208" s="8"/>
    </row>
    <row r="209" spans="1:2" x14ac:dyDescent="0.2">
      <c r="A209" s="6"/>
      <c r="B209" s="8"/>
    </row>
    <row r="210" spans="1:2" x14ac:dyDescent="0.2">
      <c r="A210" s="6"/>
      <c r="B210" s="8"/>
    </row>
    <row r="211" spans="1:2" x14ac:dyDescent="0.2">
      <c r="A211" s="6"/>
      <c r="B211" s="8"/>
    </row>
    <row r="212" spans="1:2" x14ac:dyDescent="0.2">
      <c r="A212" s="6"/>
      <c r="B212" s="8"/>
    </row>
    <row r="213" spans="1:2" x14ac:dyDescent="0.2">
      <c r="A213" s="6"/>
      <c r="B213" s="8"/>
    </row>
    <row r="214" spans="1:2" x14ac:dyDescent="0.2">
      <c r="A214" s="6"/>
      <c r="B214" s="8"/>
    </row>
    <row r="215" spans="1:2" x14ac:dyDescent="0.2">
      <c r="A215" s="6"/>
      <c r="B215" s="8"/>
    </row>
    <row r="216" spans="1:2" x14ac:dyDescent="0.2">
      <c r="A216" s="6"/>
      <c r="B216" s="8"/>
    </row>
    <row r="217" spans="1:2" x14ac:dyDescent="0.2">
      <c r="A217" s="6"/>
      <c r="B217" s="8"/>
    </row>
    <row r="218" spans="1:2" x14ac:dyDescent="0.2">
      <c r="A218" s="6"/>
      <c r="B218" s="8"/>
    </row>
    <row r="219" spans="1:2" x14ac:dyDescent="0.2">
      <c r="A219" s="6"/>
      <c r="B219" s="8"/>
    </row>
    <row r="220" spans="1:2" x14ac:dyDescent="0.2">
      <c r="A220" s="6"/>
      <c r="B220" s="8"/>
    </row>
    <row r="221" spans="1:2" x14ac:dyDescent="0.2">
      <c r="A221" s="6"/>
      <c r="B221" s="8"/>
    </row>
    <row r="222" spans="1:2" x14ac:dyDescent="0.2">
      <c r="A222" s="6"/>
      <c r="B222" s="8"/>
    </row>
    <row r="223" spans="1:2" x14ac:dyDescent="0.2">
      <c r="A223" s="6"/>
      <c r="B223" s="8"/>
    </row>
    <row r="224" spans="1:2" x14ac:dyDescent="0.2">
      <c r="A224" s="6"/>
      <c r="B224" s="8"/>
    </row>
    <row r="225" spans="1:2" x14ac:dyDescent="0.2">
      <c r="A225" s="6"/>
      <c r="B225" s="8"/>
    </row>
    <row r="226" spans="1:2" x14ac:dyDescent="0.2">
      <c r="A226" s="6"/>
      <c r="B226" s="8"/>
    </row>
    <row r="227" spans="1:2" x14ac:dyDescent="0.2">
      <c r="A227" s="6"/>
      <c r="B227" s="8"/>
    </row>
    <row r="228" spans="1:2" x14ac:dyDescent="0.2">
      <c r="A228" s="6"/>
      <c r="B228" s="8"/>
    </row>
    <row r="229" spans="1:2" x14ac:dyDescent="0.2">
      <c r="A229" s="6"/>
      <c r="B229" s="8"/>
    </row>
    <row r="230" spans="1:2" x14ac:dyDescent="0.2">
      <c r="A230" s="6"/>
      <c r="B230" s="8"/>
    </row>
    <row r="231" spans="1:2" x14ac:dyDescent="0.2">
      <c r="A231" s="6"/>
      <c r="B231" s="8"/>
    </row>
    <row r="232" spans="1:2" x14ac:dyDescent="0.2">
      <c r="A232" s="6"/>
      <c r="B232" s="8"/>
    </row>
    <row r="233" spans="1:2" x14ac:dyDescent="0.2">
      <c r="A233" s="6"/>
      <c r="B233" s="8"/>
    </row>
    <row r="234" spans="1:2" x14ac:dyDescent="0.2">
      <c r="A234" s="6"/>
      <c r="B234" s="8"/>
    </row>
    <row r="235" spans="1:2" x14ac:dyDescent="0.2">
      <c r="A235" s="6"/>
      <c r="B235" s="8"/>
    </row>
    <row r="236" spans="1:2" x14ac:dyDescent="0.2">
      <c r="A236" s="6"/>
      <c r="B236" s="8"/>
    </row>
    <row r="237" spans="1:2" x14ac:dyDescent="0.2">
      <c r="A237" s="6"/>
      <c r="B237" s="8"/>
    </row>
    <row r="238" spans="1:2" x14ac:dyDescent="0.2">
      <c r="A238" s="6"/>
      <c r="B238" s="8"/>
    </row>
    <row r="239" spans="1:2" x14ac:dyDescent="0.2">
      <c r="A239" s="6"/>
      <c r="B239" s="8"/>
    </row>
    <row r="240" spans="1:2" x14ac:dyDescent="0.2">
      <c r="A240" s="6"/>
      <c r="B240" s="8"/>
    </row>
    <row r="241" spans="1:2" x14ac:dyDescent="0.2">
      <c r="A241" s="6"/>
      <c r="B241" s="8"/>
    </row>
    <row r="242" spans="1:2" x14ac:dyDescent="0.2">
      <c r="A242" s="6"/>
      <c r="B242" s="8"/>
    </row>
    <row r="243" spans="1:2" x14ac:dyDescent="0.2">
      <c r="A243" s="6"/>
      <c r="B243" s="8"/>
    </row>
    <row r="244" spans="1:2" x14ac:dyDescent="0.2">
      <c r="A244" s="6"/>
      <c r="B244" s="8"/>
    </row>
    <row r="245" spans="1:2" x14ac:dyDescent="0.2">
      <c r="A245" s="6"/>
      <c r="B245" s="8"/>
    </row>
    <row r="246" spans="1:2" x14ac:dyDescent="0.2">
      <c r="A246" s="6"/>
      <c r="B246" s="8"/>
    </row>
    <row r="247" spans="1:2" x14ac:dyDescent="0.2">
      <c r="A247" s="6"/>
      <c r="B247" s="8"/>
    </row>
    <row r="248" spans="1:2" x14ac:dyDescent="0.2">
      <c r="A248" s="6"/>
      <c r="B248" s="8"/>
    </row>
    <row r="249" spans="1:2" x14ac:dyDescent="0.2">
      <c r="A249" s="6"/>
      <c r="B249" s="8"/>
    </row>
    <row r="250" spans="1:2" x14ac:dyDescent="0.2">
      <c r="A250" s="6"/>
      <c r="B250" s="8"/>
    </row>
    <row r="251" spans="1:2" x14ac:dyDescent="0.2">
      <c r="A251" s="6"/>
      <c r="B251" s="8"/>
    </row>
    <row r="252" spans="1:2" x14ac:dyDescent="0.2">
      <c r="A252" s="6"/>
      <c r="B252" s="8"/>
    </row>
    <row r="253" spans="1:2" x14ac:dyDescent="0.2">
      <c r="A253" s="6"/>
      <c r="B253" s="8"/>
    </row>
    <row r="254" spans="1:2" x14ac:dyDescent="0.2">
      <c r="A254" s="6"/>
      <c r="B254" s="8"/>
    </row>
    <row r="255" spans="1:2" x14ac:dyDescent="0.2">
      <c r="A255" s="6"/>
      <c r="B255" s="8"/>
    </row>
    <row r="256" spans="1:2" x14ac:dyDescent="0.2">
      <c r="A256" s="6"/>
      <c r="B256" s="8"/>
    </row>
    <row r="257" spans="1:2" x14ac:dyDescent="0.2">
      <c r="A257" s="6"/>
      <c r="B257" s="8"/>
    </row>
    <row r="258" spans="1:2" x14ac:dyDescent="0.2">
      <c r="A258" s="6"/>
      <c r="B258" s="8"/>
    </row>
    <row r="259" spans="1:2" x14ac:dyDescent="0.2">
      <c r="A259" s="6"/>
      <c r="B259" s="8"/>
    </row>
    <row r="260" spans="1:2" x14ac:dyDescent="0.2">
      <c r="A260" s="6"/>
      <c r="B260" s="8"/>
    </row>
    <row r="261" spans="1:2" x14ac:dyDescent="0.2">
      <c r="A261" s="6"/>
      <c r="B261" s="8"/>
    </row>
    <row r="262" spans="1:2" x14ac:dyDescent="0.2">
      <c r="A262" s="6"/>
      <c r="B262" s="8"/>
    </row>
    <row r="263" spans="1:2" x14ac:dyDescent="0.2">
      <c r="A263" s="6"/>
      <c r="B263" s="8"/>
    </row>
    <row r="264" spans="1:2" x14ac:dyDescent="0.2">
      <c r="A264" s="6"/>
      <c r="B264" s="8"/>
    </row>
    <row r="265" spans="1:2" x14ac:dyDescent="0.2">
      <c r="A265" s="6"/>
      <c r="B265" s="8"/>
    </row>
    <row r="266" spans="1:2" x14ac:dyDescent="0.2">
      <c r="A266" s="6"/>
      <c r="B266" s="8"/>
    </row>
    <row r="267" spans="1:2" x14ac:dyDescent="0.2">
      <c r="A267" s="6"/>
      <c r="B267" s="8"/>
    </row>
    <row r="268" spans="1:2" x14ac:dyDescent="0.2">
      <c r="A268" s="6"/>
      <c r="B268" s="8"/>
    </row>
    <row r="269" spans="1:2" x14ac:dyDescent="0.2">
      <c r="A269" s="6"/>
      <c r="B269" s="8"/>
    </row>
    <row r="270" spans="1:2" x14ac:dyDescent="0.2">
      <c r="A270" s="6"/>
      <c r="B270" s="8"/>
    </row>
    <row r="271" spans="1:2" x14ac:dyDescent="0.2">
      <c r="A271" s="6"/>
      <c r="B271" s="8"/>
    </row>
    <row r="272" spans="1:2" x14ac:dyDescent="0.2">
      <c r="A272" s="6"/>
      <c r="B272" s="8"/>
    </row>
    <row r="273" spans="1:2" x14ac:dyDescent="0.2">
      <c r="A273" s="6"/>
      <c r="B273" s="8"/>
    </row>
    <row r="274" spans="1:2" x14ac:dyDescent="0.2">
      <c r="A274" s="6"/>
      <c r="B274" s="8"/>
    </row>
    <row r="275" spans="1:2" x14ac:dyDescent="0.2">
      <c r="A275" s="6"/>
      <c r="B275" s="8"/>
    </row>
    <row r="276" spans="1:2" x14ac:dyDescent="0.2">
      <c r="A276" s="6"/>
      <c r="B276" s="8"/>
    </row>
    <row r="277" spans="1:2" x14ac:dyDescent="0.2">
      <c r="A277" s="6"/>
      <c r="B277" s="8"/>
    </row>
    <row r="278" spans="1:2" x14ac:dyDescent="0.2">
      <c r="A278" s="6"/>
      <c r="B278" s="8"/>
    </row>
    <row r="279" spans="1:2" x14ac:dyDescent="0.2">
      <c r="A279" s="6"/>
      <c r="B279" s="8"/>
    </row>
    <row r="280" spans="1:2" x14ac:dyDescent="0.2">
      <c r="A280" s="6"/>
      <c r="B280" s="8"/>
    </row>
    <row r="281" spans="1:2" x14ac:dyDescent="0.2">
      <c r="A281" s="6"/>
      <c r="B281" s="8"/>
    </row>
    <row r="282" spans="1:2" x14ac:dyDescent="0.2">
      <c r="A282" s="6"/>
      <c r="B282" s="8"/>
    </row>
    <row r="283" spans="1:2" x14ac:dyDescent="0.2">
      <c r="A283" s="6"/>
      <c r="B283" s="8"/>
    </row>
    <row r="284" spans="1:2" x14ac:dyDescent="0.2">
      <c r="A284" s="6"/>
      <c r="B284" s="8"/>
    </row>
    <row r="285" spans="1:2" x14ac:dyDescent="0.2">
      <c r="A285" s="6"/>
      <c r="B285" s="8"/>
    </row>
    <row r="286" spans="1:2" x14ac:dyDescent="0.2">
      <c r="A286" s="6"/>
      <c r="B286" s="8"/>
    </row>
    <row r="287" spans="1:2" x14ac:dyDescent="0.2">
      <c r="A287" s="6"/>
      <c r="B287" s="8"/>
    </row>
    <row r="288" spans="1:2" x14ac:dyDescent="0.2">
      <c r="A288" s="6"/>
      <c r="B288" s="8"/>
    </row>
    <row r="289" spans="1:2" x14ac:dyDescent="0.2">
      <c r="A289" s="6"/>
      <c r="B289" s="8"/>
    </row>
    <row r="290" spans="1:2" x14ac:dyDescent="0.2">
      <c r="A290" s="6"/>
      <c r="B290" s="8"/>
    </row>
    <row r="291" spans="1:2" x14ac:dyDescent="0.2">
      <c r="A291" s="6"/>
      <c r="B291" s="8"/>
    </row>
    <row r="292" spans="1:2" x14ac:dyDescent="0.2">
      <c r="A292" s="6"/>
      <c r="B292" s="8"/>
    </row>
    <row r="293" spans="1:2" x14ac:dyDescent="0.2">
      <c r="A293" s="6"/>
      <c r="B293" s="8"/>
    </row>
    <row r="294" spans="1:2" x14ac:dyDescent="0.2">
      <c r="A294" s="6"/>
      <c r="B294" s="8"/>
    </row>
    <row r="295" spans="1:2" x14ac:dyDescent="0.2">
      <c r="A295" s="6"/>
      <c r="B295" s="8"/>
    </row>
    <row r="296" spans="1:2" x14ac:dyDescent="0.2">
      <c r="A296" s="6"/>
      <c r="B296" s="8"/>
    </row>
    <row r="297" spans="1:2" x14ac:dyDescent="0.2">
      <c r="A297" s="6"/>
      <c r="B297" s="8"/>
    </row>
    <row r="298" spans="1:2" x14ac:dyDescent="0.2">
      <c r="A298" s="6"/>
      <c r="B298" s="8"/>
    </row>
    <row r="299" spans="1:2" x14ac:dyDescent="0.2">
      <c r="A299" s="6"/>
      <c r="B299" s="8"/>
    </row>
    <row r="300" spans="1:2" x14ac:dyDescent="0.2">
      <c r="A300" s="6"/>
      <c r="B300" s="8"/>
    </row>
    <row r="301" spans="1:2" x14ac:dyDescent="0.2">
      <c r="A301" s="6"/>
      <c r="B301" s="8"/>
    </row>
    <row r="302" spans="1:2" x14ac:dyDescent="0.2">
      <c r="A302" s="6"/>
      <c r="B302" s="8"/>
    </row>
    <row r="303" spans="1:2" x14ac:dyDescent="0.2">
      <c r="A303" s="6"/>
      <c r="B303" s="8"/>
    </row>
    <row r="304" spans="1:2" x14ac:dyDescent="0.2">
      <c r="A304" s="6"/>
      <c r="B304" s="8"/>
    </row>
    <row r="305" spans="1:2" x14ac:dyDescent="0.2">
      <c r="A305" s="6"/>
      <c r="B305" s="8"/>
    </row>
    <row r="306" spans="1:2" x14ac:dyDescent="0.2">
      <c r="A306" s="6"/>
      <c r="B306" s="8"/>
    </row>
    <row r="307" spans="1:2" x14ac:dyDescent="0.2">
      <c r="A307" s="6"/>
      <c r="B307" s="8"/>
    </row>
    <row r="308" spans="1:2" x14ac:dyDescent="0.2">
      <c r="A308" s="6"/>
      <c r="B308" s="8"/>
    </row>
    <row r="309" spans="1:2" x14ac:dyDescent="0.2">
      <c r="A309" s="6"/>
      <c r="B309" s="8"/>
    </row>
    <row r="310" spans="1:2" x14ac:dyDescent="0.2">
      <c r="A310" s="6"/>
      <c r="B310" s="8"/>
    </row>
    <row r="311" spans="1:2" x14ac:dyDescent="0.2">
      <c r="A311" s="6"/>
      <c r="B311" s="8"/>
    </row>
    <row r="312" spans="1:2" x14ac:dyDescent="0.2">
      <c r="A312" s="6"/>
      <c r="B312" s="8"/>
    </row>
    <row r="313" spans="1:2" x14ac:dyDescent="0.2">
      <c r="A313" s="6"/>
      <c r="B313" s="8"/>
    </row>
    <row r="314" spans="1:2" x14ac:dyDescent="0.2">
      <c r="A314" s="6"/>
      <c r="B314" s="8"/>
    </row>
    <row r="315" spans="1:2" x14ac:dyDescent="0.2">
      <c r="A315" s="6"/>
      <c r="B315" s="8"/>
    </row>
    <row r="316" spans="1:2" x14ac:dyDescent="0.2">
      <c r="A316" s="6"/>
      <c r="B316" s="8"/>
    </row>
    <row r="317" spans="1:2" x14ac:dyDescent="0.2">
      <c r="A317" s="6"/>
      <c r="B317" s="8"/>
    </row>
    <row r="318" spans="1:2" x14ac:dyDescent="0.2">
      <c r="A318" s="6"/>
      <c r="B318" s="8"/>
    </row>
    <row r="319" spans="1:2" x14ac:dyDescent="0.2">
      <c r="A319" s="6"/>
      <c r="B319" s="8"/>
    </row>
    <row r="320" spans="1:2" x14ac:dyDescent="0.2">
      <c r="A320" s="6"/>
      <c r="B320" s="8"/>
    </row>
    <row r="321" spans="1:2" x14ac:dyDescent="0.2">
      <c r="A321" s="6"/>
      <c r="B321" s="8"/>
    </row>
    <row r="322" spans="1:2" x14ac:dyDescent="0.2">
      <c r="A322" s="6"/>
      <c r="B322" s="8"/>
    </row>
    <row r="323" spans="1:2" x14ac:dyDescent="0.2">
      <c r="A323" s="6"/>
      <c r="B323" s="8"/>
    </row>
    <row r="324" spans="1:2" x14ac:dyDescent="0.2">
      <c r="A324" s="6"/>
      <c r="B324" s="8"/>
    </row>
    <row r="325" spans="1:2" x14ac:dyDescent="0.2">
      <c r="A325" s="6"/>
      <c r="B325" s="8"/>
    </row>
    <row r="326" spans="1:2" x14ac:dyDescent="0.2">
      <c r="A326" s="6"/>
      <c r="B326" s="8"/>
    </row>
    <row r="327" spans="1:2" x14ac:dyDescent="0.2">
      <c r="A327" s="6"/>
      <c r="B327" s="8"/>
    </row>
    <row r="328" spans="1:2" x14ac:dyDescent="0.2">
      <c r="A328" s="6"/>
      <c r="B328" s="8"/>
    </row>
    <row r="329" spans="1:2" x14ac:dyDescent="0.2">
      <c r="A329" s="6"/>
      <c r="B329" s="8"/>
    </row>
    <row r="330" spans="1:2" x14ac:dyDescent="0.2">
      <c r="A330" s="6"/>
      <c r="B330" s="8"/>
    </row>
    <row r="331" spans="1:2" x14ac:dyDescent="0.2">
      <c r="A331" s="6"/>
      <c r="B331" s="8"/>
    </row>
    <row r="332" spans="1:2" x14ac:dyDescent="0.2">
      <c r="A332" s="6"/>
      <c r="B332" s="8"/>
    </row>
    <row r="333" spans="1:2" x14ac:dyDescent="0.2">
      <c r="A333" s="6"/>
      <c r="B333" s="8"/>
    </row>
    <row r="334" spans="1:2" x14ac:dyDescent="0.2">
      <c r="A334" s="6"/>
      <c r="B334" s="8"/>
    </row>
    <row r="335" spans="1:2" x14ac:dyDescent="0.2">
      <c r="A335" s="6"/>
      <c r="B335" s="8"/>
    </row>
    <row r="336" spans="1:2" x14ac:dyDescent="0.2">
      <c r="A336" s="6"/>
      <c r="B336" s="8"/>
    </row>
    <row r="337" spans="1:2" x14ac:dyDescent="0.2">
      <c r="A337" s="6"/>
      <c r="B337" s="8"/>
    </row>
    <row r="338" spans="1:2" x14ac:dyDescent="0.2">
      <c r="A338" s="6"/>
      <c r="B338" s="8"/>
    </row>
    <row r="339" spans="1:2" x14ac:dyDescent="0.2">
      <c r="A339" s="6"/>
      <c r="B339" s="8"/>
    </row>
    <row r="340" spans="1:2" x14ac:dyDescent="0.2">
      <c r="A340" s="6"/>
      <c r="B340" s="8"/>
    </row>
    <row r="341" spans="1:2" x14ac:dyDescent="0.2">
      <c r="A341" s="6"/>
      <c r="B341" s="8"/>
    </row>
    <row r="342" spans="1:2" x14ac:dyDescent="0.2">
      <c r="A342" s="6"/>
      <c r="B342" s="8"/>
    </row>
    <row r="343" spans="1:2" x14ac:dyDescent="0.2">
      <c r="A343" s="6"/>
      <c r="B343" s="8"/>
    </row>
    <row r="344" spans="1:2" x14ac:dyDescent="0.2">
      <c r="A344" s="6"/>
      <c r="B344" s="8"/>
    </row>
    <row r="345" spans="1:2" x14ac:dyDescent="0.2">
      <c r="A345" s="6"/>
      <c r="B345" s="8"/>
    </row>
    <row r="346" spans="1:2" x14ac:dyDescent="0.2">
      <c r="A346" s="6"/>
      <c r="B346" s="8"/>
    </row>
    <row r="347" spans="1:2" x14ac:dyDescent="0.2">
      <c r="A347" s="6"/>
      <c r="B347" s="8"/>
    </row>
    <row r="348" spans="1:2" x14ac:dyDescent="0.2">
      <c r="A348" s="6"/>
      <c r="B348" s="8"/>
    </row>
    <row r="349" spans="1:2" x14ac:dyDescent="0.2">
      <c r="A349" s="6"/>
      <c r="B349" s="8"/>
    </row>
    <row r="350" spans="1:2" x14ac:dyDescent="0.2">
      <c r="A350" s="6"/>
      <c r="B350" s="8"/>
    </row>
    <row r="351" spans="1:2" x14ac:dyDescent="0.2">
      <c r="A351" s="6"/>
      <c r="B351" s="8"/>
    </row>
    <row r="352" spans="1:2" x14ac:dyDescent="0.2">
      <c r="A352" s="6"/>
      <c r="B352" s="8"/>
    </row>
    <row r="353" spans="1:2" x14ac:dyDescent="0.2">
      <c r="A353" s="6"/>
      <c r="B353" s="8"/>
    </row>
    <row r="354" spans="1:2" x14ac:dyDescent="0.2">
      <c r="A354" s="6"/>
      <c r="B354" s="8"/>
    </row>
    <row r="355" spans="1:2" x14ac:dyDescent="0.2">
      <c r="A355" s="6"/>
      <c r="B355" s="8"/>
    </row>
    <row r="356" spans="1:2" x14ac:dyDescent="0.2">
      <c r="A356" s="6"/>
      <c r="B356" s="8"/>
    </row>
    <row r="357" spans="1:2" x14ac:dyDescent="0.2">
      <c r="A357" s="6"/>
      <c r="B357" s="8"/>
    </row>
    <row r="358" spans="1:2" x14ac:dyDescent="0.2">
      <c r="A358" s="6"/>
      <c r="B358" s="8"/>
    </row>
    <row r="359" spans="1:2" x14ac:dyDescent="0.2">
      <c r="A359" s="6"/>
      <c r="B359" s="8"/>
    </row>
    <row r="360" spans="1:2" x14ac:dyDescent="0.2">
      <c r="A360" s="6"/>
      <c r="B360" s="8"/>
    </row>
    <row r="361" spans="1:2" x14ac:dyDescent="0.2">
      <c r="A361" s="6"/>
      <c r="B361" s="8"/>
    </row>
    <row r="362" spans="1:2" x14ac:dyDescent="0.2">
      <c r="A362" s="6"/>
      <c r="B362" s="8"/>
    </row>
    <row r="363" spans="1:2" x14ac:dyDescent="0.2">
      <c r="A363" s="6"/>
      <c r="B363" s="8"/>
    </row>
    <row r="364" spans="1:2" x14ac:dyDescent="0.2">
      <c r="A364" s="6"/>
      <c r="B364" s="8"/>
    </row>
    <row r="365" spans="1:2" x14ac:dyDescent="0.2">
      <c r="A365" s="6"/>
      <c r="B365" s="8"/>
    </row>
    <row r="366" spans="1:2" x14ac:dyDescent="0.2">
      <c r="A366" s="6"/>
      <c r="B366" s="8"/>
    </row>
    <row r="367" spans="1:2" x14ac:dyDescent="0.2">
      <c r="A367" s="6"/>
      <c r="B367" s="8"/>
    </row>
    <row r="368" spans="1:2" x14ac:dyDescent="0.2">
      <c r="A368" s="6"/>
      <c r="B368" s="8"/>
    </row>
    <row r="369" spans="1:2" x14ac:dyDescent="0.2">
      <c r="A369" s="6"/>
      <c r="B369" s="8"/>
    </row>
    <row r="370" spans="1:2" x14ac:dyDescent="0.2">
      <c r="A370" s="6"/>
      <c r="B370" s="8"/>
    </row>
    <row r="371" spans="1:2" x14ac:dyDescent="0.2">
      <c r="A371" s="6"/>
      <c r="B371" s="8"/>
    </row>
    <row r="372" spans="1:2" x14ac:dyDescent="0.2">
      <c r="A372" s="6"/>
      <c r="B372" s="8"/>
    </row>
    <row r="373" spans="1:2" x14ac:dyDescent="0.2">
      <c r="A373" s="6"/>
      <c r="B373" s="8"/>
    </row>
    <row r="374" spans="1:2" x14ac:dyDescent="0.2">
      <c r="A374" s="6"/>
      <c r="B374" s="8"/>
    </row>
    <row r="375" spans="1:2" x14ac:dyDescent="0.2">
      <c r="A375" s="6"/>
      <c r="B375" s="8"/>
    </row>
    <row r="376" spans="1:2" x14ac:dyDescent="0.2">
      <c r="A376" s="6"/>
      <c r="B376" s="8"/>
    </row>
    <row r="377" spans="1:2" x14ac:dyDescent="0.2">
      <c r="A377" s="6"/>
      <c r="B377" s="8"/>
    </row>
    <row r="378" spans="1:2" x14ac:dyDescent="0.2">
      <c r="A378" s="6"/>
      <c r="B378" s="8"/>
    </row>
    <row r="379" spans="1:2" x14ac:dyDescent="0.2">
      <c r="A379" s="6"/>
      <c r="B379" s="8"/>
    </row>
    <row r="380" spans="1:2" x14ac:dyDescent="0.2">
      <c r="A380" s="6"/>
      <c r="B380" s="8"/>
    </row>
    <row r="381" spans="1:2" x14ac:dyDescent="0.2">
      <c r="A381" s="6"/>
      <c r="B381" s="8"/>
    </row>
    <row r="382" spans="1:2" x14ac:dyDescent="0.2">
      <c r="A382" s="6"/>
      <c r="B382" s="8"/>
    </row>
    <row r="383" spans="1:2" x14ac:dyDescent="0.2">
      <c r="A383" s="6"/>
      <c r="B383" s="8"/>
    </row>
    <row r="384" spans="1:2" x14ac:dyDescent="0.2">
      <c r="A384" s="6"/>
      <c r="B384" s="8"/>
    </row>
    <row r="385" spans="1:2" x14ac:dyDescent="0.2">
      <c r="A385" s="6"/>
      <c r="B385" s="8"/>
    </row>
    <row r="386" spans="1:2" x14ac:dyDescent="0.2">
      <c r="A386" s="6"/>
      <c r="B386" s="8"/>
    </row>
    <row r="387" spans="1:2" x14ac:dyDescent="0.2">
      <c r="A387" s="6"/>
      <c r="B387" s="8"/>
    </row>
    <row r="388" spans="1:2" x14ac:dyDescent="0.2">
      <c r="A388" s="6"/>
      <c r="B388" s="8"/>
    </row>
    <row r="389" spans="1:2" x14ac:dyDescent="0.2">
      <c r="A389" s="6"/>
      <c r="B389" s="8"/>
    </row>
    <row r="390" spans="1:2" x14ac:dyDescent="0.2">
      <c r="A390" s="6"/>
      <c r="B390" s="8"/>
    </row>
    <row r="391" spans="1:2" x14ac:dyDescent="0.2">
      <c r="A391" s="6"/>
      <c r="B391" s="8"/>
    </row>
    <row r="392" spans="1:2" x14ac:dyDescent="0.2">
      <c r="A392" s="6"/>
      <c r="B392" s="8"/>
    </row>
    <row r="393" spans="1:2" x14ac:dyDescent="0.2">
      <c r="A393" s="6"/>
      <c r="B393" s="8"/>
    </row>
    <row r="394" spans="1:2" x14ac:dyDescent="0.2">
      <c r="A394" s="6"/>
      <c r="B394" s="8"/>
    </row>
    <row r="395" spans="1:2" x14ac:dyDescent="0.2">
      <c r="A395" s="6"/>
      <c r="B395" s="8"/>
    </row>
    <row r="396" spans="1:2" x14ac:dyDescent="0.2">
      <c r="A396" s="6"/>
      <c r="B396" s="8"/>
    </row>
    <row r="397" spans="1:2" x14ac:dyDescent="0.2">
      <c r="A397" s="6"/>
      <c r="B397" s="8"/>
    </row>
    <row r="398" spans="1:2" x14ac:dyDescent="0.2">
      <c r="A398" s="6"/>
      <c r="B398" s="8"/>
    </row>
    <row r="399" spans="1:2" x14ac:dyDescent="0.2">
      <c r="A399" s="6"/>
      <c r="B399" s="8"/>
    </row>
    <row r="400" spans="1:2" x14ac:dyDescent="0.2">
      <c r="A400" s="6"/>
      <c r="B400" s="8"/>
    </row>
    <row r="401" spans="1:2" x14ac:dyDescent="0.2">
      <c r="A401" s="6"/>
      <c r="B401" s="8"/>
    </row>
    <row r="402" spans="1:2" x14ac:dyDescent="0.2">
      <c r="A402" s="6"/>
      <c r="B402" s="8"/>
    </row>
    <row r="403" spans="1:2" x14ac:dyDescent="0.2">
      <c r="A403" s="6"/>
      <c r="B403" s="8"/>
    </row>
    <row r="404" spans="1:2" x14ac:dyDescent="0.2">
      <c r="A404" s="6"/>
      <c r="B404" s="8"/>
    </row>
    <row r="405" spans="1:2" x14ac:dyDescent="0.2">
      <c r="A405" s="6"/>
      <c r="B405" s="8"/>
    </row>
    <row r="406" spans="1:2" x14ac:dyDescent="0.2">
      <c r="A406" s="6"/>
      <c r="B406" s="8"/>
    </row>
    <row r="407" spans="1:2" x14ac:dyDescent="0.2">
      <c r="A407" s="6"/>
      <c r="B407" s="8"/>
    </row>
    <row r="408" spans="1:2" x14ac:dyDescent="0.2">
      <c r="A408" s="6"/>
      <c r="B408" s="8"/>
    </row>
    <row r="409" spans="1:2" x14ac:dyDescent="0.2">
      <c r="A409" s="6"/>
      <c r="B409" s="8"/>
    </row>
    <row r="410" spans="1:2" x14ac:dyDescent="0.2">
      <c r="A410" s="6"/>
      <c r="B410" s="8"/>
    </row>
    <row r="411" spans="1:2" x14ac:dyDescent="0.2">
      <c r="A411" s="6"/>
      <c r="B411" s="8"/>
    </row>
    <row r="412" spans="1:2" x14ac:dyDescent="0.2">
      <c r="A412" s="6"/>
      <c r="B412" s="8"/>
    </row>
    <row r="413" spans="1:2" x14ac:dyDescent="0.2">
      <c r="A413" s="6"/>
      <c r="B413" s="8"/>
    </row>
    <row r="414" spans="1:2" x14ac:dyDescent="0.2">
      <c r="A414" s="6"/>
      <c r="B414" s="8"/>
    </row>
    <row r="415" spans="1:2" x14ac:dyDescent="0.2">
      <c r="A415" s="6"/>
      <c r="B415" s="8"/>
    </row>
    <row r="416" spans="1:2" x14ac:dyDescent="0.2">
      <c r="A416" s="6"/>
      <c r="B416" s="8"/>
    </row>
    <row r="417" spans="1:2" x14ac:dyDescent="0.2">
      <c r="A417" s="6"/>
      <c r="B417" s="8"/>
    </row>
    <row r="418" spans="1:2" x14ac:dyDescent="0.2">
      <c r="A418" s="6"/>
      <c r="B418" s="8"/>
    </row>
    <row r="419" spans="1:2" x14ac:dyDescent="0.2">
      <c r="A419" s="6"/>
      <c r="B419" s="8"/>
    </row>
    <row r="420" spans="1:2" x14ac:dyDescent="0.2">
      <c r="A420" s="6"/>
      <c r="B420" s="8"/>
    </row>
    <row r="421" spans="1:2" x14ac:dyDescent="0.2">
      <c r="A421" s="6"/>
      <c r="B421" s="8"/>
    </row>
    <row r="422" spans="1:2" x14ac:dyDescent="0.2">
      <c r="A422" s="6"/>
      <c r="B422" s="8"/>
    </row>
    <row r="423" spans="1:2" x14ac:dyDescent="0.2">
      <c r="A423" s="6"/>
      <c r="B423" s="8"/>
    </row>
    <row r="424" spans="1:2" x14ac:dyDescent="0.2">
      <c r="A424" s="6"/>
      <c r="B424" s="8"/>
    </row>
    <row r="425" spans="1:2" x14ac:dyDescent="0.2">
      <c r="A425" s="6"/>
      <c r="B425" s="8"/>
    </row>
    <row r="426" spans="1:2" x14ac:dyDescent="0.2">
      <c r="A426" s="6"/>
      <c r="B426" s="8"/>
    </row>
    <row r="427" spans="1:2" x14ac:dyDescent="0.2">
      <c r="A427" s="6"/>
      <c r="B427" s="8"/>
    </row>
    <row r="428" spans="1:2" x14ac:dyDescent="0.2">
      <c r="A428" s="6"/>
      <c r="B428" s="8"/>
    </row>
    <row r="429" spans="1:2" x14ac:dyDescent="0.2">
      <c r="A429" s="6"/>
      <c r="B429" s="8"/>
    </row>
    <row r="430" spans="1:2" x14ac:dyDescent="0.2">
      <c r="A430" s="6"/>
      <c r="B430" s="8"/>
    </row>
    <row r="431" spans="1:2" x14ac:dyDescent="0.2">
      <c r="A431" s="6"/>
      <c r="B431" s="8"/>
    </row>
    <row r="432" spans="1:2" x14ac:dyDescent="0.2">
      <c r="A432" s="6"/>
      <c r="B432" s="8"/>
    </row>
    <row r="433" spans="1:2" x14ac:dyDescent="0.2">
      <c r="A433" s="6"/>
      <c r="B433" s="8"/>
    </row>
    <row r="434" spans="1:2" x14ac:dyDescent="0.2">
      <c r="A434" s="6"/>
      <c r="B434" s="8"/>
    </row>
    <row r="435" spans="1:2" x14ac:dyDescent="0.2">
      <c r="A435" s="6"/>
      <c r="B435" s="8"/>
    </row>
    <row r="436" spans="1:2" x14ac:dyDescent="0.2">
      <c r="A436" s="6"/>
      <c r="B436" s="8"/>
    </row>
    <row r="437" spans="1:2" x14ac:dyDescent="0.2">
      <c r="A437" s="6"/>
      <c r="B437" s="8"/>
    </row>
    <row r="438" spans="1:2" x14ac:dyDescent="0.2">
      <c r="A438" s="6"/>
      <c r="B438" s="8"/>
    </row>
    <row r="439" spans="1:2" x14ac:dyDescent="0.2">
      <c r="A439" s="6"/>
      <c r="B439" s="8"/>
    </row>
    <row r="440" spans="1:2" x14ac:dyDescent="0.2">
      <c r="A440" s="6"/>
      <c r="B440" s="8"/>
    </row>
    <row r="441" spans="1:2" x14ac:dyDescent="0.2">
      <c r="A441" s="6"/>
      <c r="B441" s="8"/>
    </row>
    <row r="442" spans="1:2" x14ac:dyDescent="0.2">
      <c r="A442" s="6"/>
      <c r="B442" s="8"/>
    </row>
    <row r="443" spans="1:2" x14ac:dyDescent="0.2">
      <c r="A443" s="6"/>
      <c r="B443" s="8"/>
    </row>
    <row r="444" spans="1:2" x14ac:dyDescent="0.2">
      <c r="A444" s="6"/>
      <c r="B444" s="8"/>
    </row>
    <row r="445" spans="1:2" x14ac:dyDescent="0.2">
      <c r="A445" s="6"/>
      <c r="B445" s="8"/>
    </row>
    <row r="446" spans="1:2" x14ac:dyDescent="0.2">
      <c r="A446" s="6"/>
      <c r="B446" s="8"/>
    </row>
    <row r="447" spans="1:2" x14ac:dyDescent="0.2">
      <c r="A447" s="6"/>
      <c r="B447" s="8"/>
    </row>
    <row r="448" spans="1:2" x14ac:dyDescent="0.2">
      <c r="A448" s="6"/>
      <c r="B448" s="8"/>
    </row>
    <row r="449" spans="1:2" x14ac:dyDescent="0.2">
      <c r="A449" s="6"/>
      <c r="B449" s="8"/>
    </row>
    <row r="450" spans="1:2" x14ac:dyDescent="0.2">
      <c r="A450" s="6"/>
      <c r="B450" s="8"/>
    </row>
    <row r="451" spans="1:2" x14ac:dyDescent="0.2">
      <c r="A451" s="6"/>
      <c r="B451" s="8"/>
    </row>
    <row r="452" spans="1:2" x14ac:dyDescent="0.2">
      <c r="A452" s="6"/>
      <c r="B452" s="8"/>
    </row>
    <row r="453" spans="1:2" x14ac:dyDescent="0.2">
      <c r="A453" s="6"/>
      <c r="B453" s="8"/>
    </row>
    <row r="454" spans="1:2" x14ac:dyDescent="0.2">
      <c r="A454" s="6"/>
      <c r="B454" s="8"/>
    </row>
    <row r="455" spans="1:2" x14ac:dyDescent="0.2">
      <c r="A455" s="6"/>
      <c r="B455" s="8"/>
    </row>
    <row r="456" spans="1:2" x14ac:dyDescent="0.2">
      <c r="A456" s="6"/>
      <c r="B456" s="8"/>
    </row>
    <row r="457" spans="1:2" x14ac:dyDescent="0.2">
      <c r="A457" s="6"/>
      <c r="B457" s="8"/>
    </row>
    <row r="458" spans="1:2" x14ac:dyDescent="0.2">
      <c r="A458" s="6"/>
      <c r="B458" s="8"/>
    </row>
    <row r="459" spans="1:2" x14ac:dyDescent="0.2">
      <c r="A459" s="6"/>
      <c r="B459" s="8"/>
    </row>
    <row r="460" spans="1:2" x14ac:dyDescent="0.2">
      <c r="A460" s="6"/>
      <c r="B460" s="8"/>
    </row>
    <row r="461" spans="1:2" x14ac:dyDescent="0.2">
      <c r="A461" s="6"/>
      <c r="B461" s="8"/>
    </row>
  </sheetData>
  <protectedRanges>
    <protectedRange sqref="A19:F461" name="ди781"/>
    <protectedRange sqref="A4:A18 B17:F18 B4:F15 B16" name="ди781_1"/>
  </protectedRanges>
  <phoneticPr fontId="5"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
  <sheetViews>
    <sheetView zoomScale="60" zoomScaleNormal="60" workbookViewId="0">
      <selection activeCell="I6" sqref="I6"/>
    </sheetView>
  </sheetViews>
  <sheetFormatPr defaultRowHeight="12.75" x14ac:dyDescent="0.2"/>
  <cols>
    <col min="1" max="1" width="12.7109375" customWidth="1"/>
    <col min="2" max="2" width="19.28515625" customWidth="1"/>
    <col min="3" max="3" width="19.85546875" customWidth="1"/>
    <col min="4" max="4" width="17.28515625" customWidth="1"/>
    <col min="5" max="5" width="15.5703125" customWidth="1"/>
    <col min="6" max="6" width="13.140625" customWidth="1"/>
    <col min="7" max="7" width="32.28515625" customWidth="1"/>
  </cols>
  <sheetData>
    <row r="1" spans="1:7" x14ac:dyDescent="0.2">
      <c r="A1" s="130" t="s">
        <v>729</v>
      </c>
    </row>
    <row r="2" spans="1:7" ht="13.5" thickBot="1" x14ac:dyDescent="0.25"/>
    <row r="3" spans="1:7" ht="39" thickBot="1" x14ac:dyDescent="0.25">
      <c r="A3" s="453" t="s">
        <v>236</v>
      </c>
      <c r="B3" s="454" t="s">
        <v>640</v>
      </c>
      <c r="C3" s="454" t="s">
        <v>641</v>
      </c>
      <c r="D3" s="454" t="s">
        <v>642</v>
      </c>
      <c r="E3" s="454" t="s">
        <v>629</v>
      </c>
      <c r="F3" s="454" t="s">
        <v>643</v>
      </c>
      <c r="G3" s="455" t="s">
        <v>644</v>
      </c>
    </row>
    <row r="4" spans="1:7" ht="63.75" x14ac:dyDescent="0.2">
      <c r="A4" s="526" t="s">
        <v>645</v>
      </c>
      <c r="B4" s="537" t="s">
        <v>1832</v>
      </c>
      <c r="C4" s="537" t="s">
        <v>1833</v>
      </c>
      <c r="D4" s="537" t="s">
        <v>17</v>
      </c>
      <c r="E4" s="537" t="s">
        <v>1834</v>
      </c>
      <c r="F4" s="537">
        <v>2</v>
      </c>
      <c r="G4" s="537" t="s">
        <v>1835</v>
      </c>
    </row>
    <row r="5" spans="1:7" ht="114.75" x14ac:dyDescent="0.2">
      <c r="A5" s="543" t="s">
        <v>646</v>
      </c>
      <c r="B5" s="538" t="s">
        <v>1836</v>
      </c>
      <c r="C5" s="538" t="s">
        <v>1837</v>
      </c>
      <c r="D5" s="538" t="s">
        <v>15</v>
      </c>
      <c r="E5" s="538" t="s">
        <v>1838</v>
      </c>
      <c r="F5" s="538">
        <v>4</v>
      </c>
      <c r="G5" s="538" t="s">
        <v>1839</v>
      </c>
    </row>
    <row r="6" spans="1:7" ht="102" x14ac:dyDescent="0.2">
      <c r="A6" s="543" t="s">
        <v>1840</v>
      </c>
      <c r="B6" s="538" t="s">
        <v>1841</v>
      </c>
      <c r="C6" s="538" t="s">
        <v>1842</v>
      </c>
      <c r="D6" s="538" t="s">
        <v>15</v>
      </c>
      <c r="E6" s="538" t="s">
        <v>1838</v>
      </c>
      <c r="F6" s="538">
        <v>4</v>
      </c>
      <c r="G6" s="538" t="s">
        <v>1839</v>
      </c>
    </row>
    <row r="7" spans="1:7" x14ac:dyDescent="0.2">
      <c r="A7" s="131"/>
      <c r="B7" s="131"/>
      <c r="C7" s="131"/>
      <c r="D7" s="131"/>
      <c r="E7" s="131"/>
      <c r="F7" s="131"/>
      <c r="G7" s="131"/>
    </row>
    <row r="8" spans="1:7" x14ac:dyDescent="0.2">
      <c r="A8" s="131"/>
      <c r="B8" s="131"/>
      <c r="C8" s="131"/>
      <c r="D8" s="131"/>
      <c r="E8" s="131"/>
      <c r="F8" s="131"/>
      <c r="G8" s="131"/>
    </row>
    <row r="9" spans="1:7" x14ac:dyDescent="0.2">
      <c r="A9" s="131"/>
      <c r="B9" s="131"/>
      <c r="C9" s="131"/>
      <c r="D9" s="131"/>
      <c r="E9" s="131"/>
      <c r="F9" s="131"/>
      <c r="G9" s="131"/>
    </row>
    <row r="10" spans="1:7" x14ac:dyDescent="0.2">
      <c r="A10" s="131"/>
      <c r="B10" s="131"/>
      <c r="C10" s="131"/>
      <c r="D10" s="131"/>
      <c r="E10" s="131"/>
      <c r="F10" s="131"/>
      <c r="G10" s="131"/>
    </row>
    <row r="11" spans="1:7" x14ac:dyDescent="0.2">
      <c r="A11" s="131"/>
      <c r="B11" s="131"/>
      <c r="C11" s="131"/>
      <c r="D11" s="131"/>
      <c r="E11" s="131"/>
      <c r="F11" s="131"/>
      <c r="G11" s="131"/>
    </row>
    <row r="12" spans="1:7" x14ac:dyDescent="0.2">
      <c r="A12" s="131"/>
      <c r="B12" s="131"/>
      <c r="C12" s="131"/>
      <c r="D12" s="131"/>
      <c r="E12" s="131"/>
      <c r="F12" s="131"/>
      <c r="G12" s="131"/>
    </row>
    <row r="13" spans="1:7" x14ac:dyDescent="0.2">
      <c r="A13" s="131"/>
      <c r="B13" s="131"/>
      <c r="C13" s="131"/>
      <c r="D13" s="131"/>
      <c r="E13" s="131"/>
      <c r="F13" s="131"/>
      <c r="G13" s="13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3"/>
  <sheetViews>
    <sheetView topLeftCell="C7" zoomScale="70" zoomScaleNormal="70" workbookViewId="0">
      <selection activeCell="I15" sqref="I15"/>
    </sheetView>
  </sheetViews>
  <sheetFormatPr defaultRowHeight="12.75" x14ac:dyDescent="0.2"/>
  <cols>
    <col min="2" max="2" width="48.7109375" customWidth="1"/>
    <col min="3" max="4" width="18.42578125" customWidth="1"/>
    <col min="5" max="5" width="19.85546875" customWidth="1"/>
    <col min="6" max="6" width="16.42578125" customWidth="1"/>
    <col min="7" max="7" width="19" customWidth="1"/>
  </cols>
  <sheetData>
    <row r="1" spans="1:9" ht="15" x14ac:dyDescent="0.25">
      <c r="A1" s="341" t="s">
        <v>772</v>
      </c>
      <c r="B1" s="405"/>
      <c r="C1" s="405"/>
      <c r="D1" s="19"/>
      <c r="E1" s="19"/>
      <c r="F1" s="19"/>
    </row>
    <row r="2" spans="1:9" ht="15" x14ac:dyDescent="0.25">
      <c r="A2" s="18"/>
      <c r="B2" s="19"/>
      <c r="C2" s="19"/>
      <c r="D2" s="19"/>
      <c r="E2" s="19"/>
      <c r="F2" s="19"/>
    </row>
    <row r="3" spans="1:9" ht="15.75" thickBot="1" x14ac:dyDescent="0.3">
      <c r="A3" s="411" t="s">
        <v>773</v>
      </c>
      <c r="B3" s="19"/>
      <c r="C3" s="19"/>
      <c r="D3" s="19"/>
      <c r="E3" s="19"/>
      <c r="F3" s="19"/>
    </row>
    <row r="4" spans="1:9" ht="60.75" thickBot="1" x14ac:dyDescent="0.25">
      <c r="A4" s="396" t="s">
        <v>236</v>
      </c>
      <c r="B4" s="397" t="s">
        <v>734</v>
      </c>
      <c r="C4" s="397" t="s">
        <v>735</v>
      </c>
      <c r="D4" s="397" t="s">
        <v>743</v>
      </c>
      <c r="E4" s="397" t="s">
        <v>741</v>
      </c>
      <c r="F4" s="399" t="s">
        <v>737</v>
      </c>
      <c r="G4" s="399" t="s">
        <v>738</v>
      </c>
    </row>
    <row r="5" spans="1:9" ht="60" x14ac:dyDescent="0.25">
      <c r="A5" s="404" t="s">
        <v>750</v>
      </c>
      <c r="B5" s="692" t="s">
        <v>3825</v>
      </c>
      <c r="C5" s="691" t="s">
        <v>3826</v>
      </c>
      <c r="D5" s="404">
        <v>4</v>
      </c>
      <c r="E5" s="404">
        <v>3</v>
      </c>
      <c r="F5" s="404">
        <v>11</v>
      </c>
      <c r="G5" s="404">
        <v>3</v>
      </c>
    </row>
    <row r="6" spans="1:9" ht="60" x14ac:dyDescent="0.25">
      <c r="A6" s="404" t="s">
        <v>751</v>
      </c>
      <c r="B6" s="692" t="s">
        <v>3827</v>
      </c>
      <c r="C6" s="691" t="s">
        <v>3828</v>
      </c>
      <c r="D6" s="459">
        <v>1</v>
      </c>
      <c r="E6" s="459">
        <v>0</v>
      </c>
      <c r="F6" s="459">
        <v>63</v>
      </c>
      <c r="G6" s="459">
        <v>0</v>
      </c>
    </row>
    <row r="7" spans="1:9" ht="60" x14ac:dyDescent="0.25">
      <c r="A7" s="404" t="s">
        <v>752</v>
      </c>
      <c r="B7" s="691" t="s">
        <v>3829</v>
      </c>
      <c r="C7" s="691" t="s">
        <v>3830</v>
      </c>
      <c r="D7" s="459">
        <v>21</v>
      </c>
      <c r="E7" s="459">
        <v>17</v>
      </c>
      <c r="F7" s="459">
        <v>300</v>
      </c>
      <c r="G7" s="459">
        <v>78</v>
      </c>
    </row>
    <row r="8" spans="1:9" ht="45" x14ac:dyDescent="0.25">
      <c r="A8" s="404" t="s">
        <v>753</v>
      </c>
      <c r="B8" s="741" t="s">
        <v>3831</v>
      </c>
      <c r="C8" s="691" t="s">
        <v>3832</v>
      </c>
      <c r="D8" s="459">
        <v>11</v>
      </c>
      <c r="E8" s="459">
        <v>5</v>
      </c>
      <c r="F8" s="459">
        <v>37</v>
      </c>
      <c r="G8" s="459">
        <v>5</v>
      </c>
    </row>
    <row r="9" spans="1:9" ht="30" x14ac:dyDescent="0.25">
      <c r="A9" s="404" t="s">
        <v>3833</v>
      </c>
      <c r="B9" s="692" t="s">
        <v>3834</v>
      </c>
      <c r="C9" s="691" t="s">
        <v>3835</v>
      </c>
      <c r="D9" s="459">
        <v>1</v>
      </c>
      <c r="E9" s="459">
        <v>0</v>
      </c>
      <c r="F9" s="459">
        <v>1</v>
      </c>
      <c r="G9" s="459">
        <v>0</v>
      </c>
    </row>
    <row r="10" spans="1:9" ht="30" x14ac:dyDescent="0.25">
      <c r="A10" s="404" t="s">
        <v>3836</v>
      </c>
      <c r="B10" s="692" t="s">
        <v>3837</v>
      </c>
      <c r="C10" s="691" t="s">
        <v>3838</v>
      </c>
      <c r="D10" s="459">
        <v>11</v>
      </c>
      <c r="E10" s="459">
        <v>6</v>
      </c>
      <c r="F10" s="459">
        <v>30</v>
      </c>
      <c r="G10" s="459">
        <v>6</v>
      </c>
    </row>
    <row r="11" spans="1:9" ht="60" x14ac:dyDescent="0.25">
      <c r="A11" s="404" t="s">
        <v>3839</v>
      </c>
      <c r="B11" s="521" t="s">
        <v>3840</v>
      </c>
      <c r="C11" s="691" t="s">
        <v>3841</v>
      </c>
      <c r="D11" s="459">
        <v>12</v>
      </c>
      <c r="E11" s="459">
        <v>3</v>
      </c>
      <c r="F11" s="459">
        <v>27</v>
      </c>
      <c r="G11" s="459">
        <v>3</v>
      </c>
    </row>
    <row r="12" spans="1:9" ht="45" x14ac:dyDescent="0.25">
      <c r="A12" s="404" t="s">
        <v>3842</v>
      </c>
      <c r="B12" s="691" t="s">
        <v>3843</v>
      </c>
      <c r="C12" s="691" t="s">
        <v>3844</v>
      </c>
      <c r="D12" s="459">
        <v>2</v>
      </c>
      <c r="E12" s="459">
        <v>2</v>
      </c>
      <c r="F12" s="459">
        <v>6</v>
      </c>
      <c r="G12" s="459">
        <v>2</v>
      </c>
    </row>
    <row r="13" spans="1:9" ht="30" x14ac:dyDescent="0.25">
      <c r="A13" s="404" t="s">
        <v>3845</v>
      </c>
      <c r="B13" s="691" t="s">
        <v>3846</v>
      </c>
      <c r="C13" s="691" t="s">
        <v>3847</v>
      </c>
      <c r="D13" s="459">
        <v>12</v>
      </c>
      <c r="E13" s="459">
        <v>8</v>
      </c>
      <c r="F13" s="459">
        <v>30</v>
      </c>
      <c r="G13" s="459">
        <v>8</v>
      </c>
      <c r="I13">
        <f>F5+F6+F7+F8+F9+F10+F11+F12+F13</f>
        <v>505</v>
      </c>
    </row>
    <row r="14" spans="1:9" x14ac:dyDescent="0.2">
      <c r="A14" s="742"/>
      <c r="B14" s="742"/>
      <c r="C14" s="742"/>
      <c r="D14" s="742"/>
      <c r="E14" s="742"/>
      <c r="F14" s="742"/>
      <c r="G14" s="742"/>
      <c r="I14">
        <f>G5+G6+G7+G8+G9+G10+G11+G12+G13</f>
        <v>105</v>
      </c>
    </row>
    <row r="15" spans="1:9" ht="13.5" thickBot="1" x14ac:dyDescent="0.25">
      <c r="A15" s="412" t="s">
        <v>774</v>
      </c>
      <c r="B15" s="336"/>
      <c r="C15" s="336"/>
      <c r="D15" s="336"/>
      <c r="E15" s="742"/>
      <c r="F15" s="742"/>
      <c r="G15" s="742"/>
      <c r="I15">
        <f>I13-I14</f>
        <v>400</v>
      </c>
    </row>
    <row r="16" spans="1:9" ht="75.75" thickBot="1" x14ac:dyDescent="0.25">
      <c r="A16" s="396" t="s">
        <v>236</v>
      </c>
      <c r="B16" s="397" t="s">
        <v>734</v>
      </c>
      <c r="C16" s="397" t="s">
        <v>740</v>
      </c>
      <c r="D16" s="397" t="s">
        <v>735</v>
      </c>
      <c r="E16" s="397" t="s">
        <v>742</v>
      </c>
      <c r="F16" s="397" t="s">
        <v>739</v>
      </c>
      <c r="G16" s="399" t="s">
        <v>737</v>
      </c>
    </row>
    <row r="17" spans="1:7" ht="15" x14ac:dyDescent="0.25">
      <c r="A17" s="404" t="s">
        <v>754</v>
      </c>
      <c r="B17" s="51"/>
      <c r="C17" s="743"/>
      <c r="D17" s="51"/>
      <c r="E17" s="51"/>
      <c r="F17" s="51"/>
      <c r="G17" s="51"/>
    </row>
    <row r="18" spans="1:7" ht="15" x14ac:dyDescent="0.25">
      <c r="A18" s="404" t="s">
        <v>755</v>
      </c>
      <c r="B18" s="691"/>
      <c r="C18" s="691"/>
      <c r="D18" s="691"/>
      <c r="E18" s="691"/>
      <c r="F18" s="691"/>
      <c r="G18" s="691"/>
    </row>
    <row r="19" spans="1:7" ht="15" x14ac:dyDescent="0.25">
      <c r="A19" s="404" t="s">
        <v>756</v>
      </c>
      <c r="B19" s="691"/>
      <c r="C19" s="691"/>
      <c r="D19" s="691"/>
      <c r="E19" s="691"/>
      <c r="F19" s="691"/>
      <c r="G19" s="691"/>
    </row>
    <row r="20" spans="1:7" ht="15" x14ac:dyDescent="0.25">
      <c r="A20" s="404" t="s">
        <v>757</v>
      </c>
      <c r="B20" s="691"/>
      <c r="C20" s="691"/>
      <c r="D20" s="691"/>
      <c r="E20" s="691"/>
      <c r="F20" s="691"/>
      <c r="G20" s="691"/>
    </row>
    <row r="21" spans="1:7" ht="15" x14ac:dyDescent="0.25">
      <c r="A21" s="404"/>
      <c r="B21" s="691"/>
      <c r="C21" s="691"/>
      <c r="D21" s="691"/>
      <c r="E21" s="691"/>
      <c r="F21" s="691"/>
      <c r="G21" s="691"/>
    </row>
    <row r="22" spans="1:7" ht="15" x14ac:dyDescent="0.25">
      <c r="A22" s="691"/>
      <c r="B22" s="691"/>
      <c r="C22" s="691"/>
      <c r="D22" s="691"/>
      <c r="E22" s="691"/>
      <c r="F22" s="691"/>
      <c r="G22" s="691"/>
    </row>
    <row r="23" spans="1:7" ht="15" x14ac:dyDescent="0.25">
      <c r="A23" s="691"/>
      <c r="B23" s="691"/>
      <c r="C23" s="691"/>
      <c r="D23" s="691"/>
      <c r="E23" s="691"/>
      <c r="F23" s="691"/>
      <c r="G23" s="69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25" zoomScale="70" zoomScaleNormal="70" workbookViewId="0">
      <selection activeCell="E10" sqref="E10"/>
    </sheetView>
  </sheetViews>
  <sheetFormatPr defaultRowHeight="12.75" x14ac:dyDescent="0.2"/>
  <cols>
    <col min="1" max="1" width="10.85546875" customWidth="1"/>
    <col min="2" max="2" width="42.85546875" customWidth="1"/>
    <col min="3" max="3" width="16.140625" style="17" customWidth="1"/>
    <col min="4" max="4" width="17.28515625" style="17" customWidth="1"/>
    <col min="5" max="5" width="16.7109375" style="17" customWidth="1"/>
    <col min="6" max="7" width="16.42578125" style="17" customWidth="1"/>
    <col min="8" max="9" width="15" customWidth="1"/>
    <col min="10" max="10" width="15.85546875" customWidth="1"/>
  </cols>
  <sheetData>
    <row r="1" spans="1:10" ht="18" customHeight="1" x14ac:dyDescent="0.25">
      <c r="A1" s="18" t="s">
        <v>605</v>
      </c>
      <c r="B1" s="19"/>
      <c r="C1" s="48"/>
      <c r="D1" s="48"/>
      <c r="E1" s="48"/>
      <c r="F1" s="48"/>
      <c r="G1" s="48"/>
    </row>
    <row r="2" spans="1:10" ht="15.75" thickBot="1" x14ac:dyDescent="0.3">
      <c r="A2" s="19"/>
      <c r="B2" s="19"/>
      <c r="C2" s="48"/>
      <c r="D2" s="48"/>
      <c r="E2" s="48"/>
      <c r="F2" s="48"/>
      <c r="G2" s="48"/>
    </row>
    <row r="3" spans="1:10" ht="60.75" thickBot="1" x14ac:dyDescent="0.3">
      <c r="A3" s="268" t="s">
        <v>0</v>
      </c>
      <c r="B3" s="269" t="s">
        <v>1</v>
      </c>
      <c r="C3" s="269" t="s">
        <v>252</v>
      </c>
      <c r="D3" s="269" t="s">
        <v>253</v>
      </c>
      <c r="E3" s="269" t="s">
        <v>254</v>
      </c>
      <c r="F3" s="269" t="s">
        <v>255</v>
      </c>
      <c r="G3" s="269" t="s">
        <v>426</v>
      </c>
      <c r="H3" s="137" t="s">
        <v>314</v>
      </c>
      <c r="I3" s="137" t="s">
        <v>425</v>
      </c>
      <c r="J3" s="138" t="s">
        <v>607</v>
      </c>
    </row>
    <row r="4" spans="1:10" ht="30" x14ac:dyDescent="0.25">
      <c r="A4" s="141" t="s">
        <v>481</v>
      </c>
      <c r="B4" s="356" t="s">
        <v>256</v>
      </c>
      <c r="C4" s="656">
        <v>8582</v>
      </c>
      <c r="D4" s="656">
        <v>4739</v>
      </c>
      <c r="E4" s="656">
        <v>3545</v>
      </c>
      <c r="F4" s="656">
        <v>33876</v>
      </c>
      <c r="G4" s="656"/>
      <c r="H4" s="25"/>
      <c r="I4" s="29"/>
      <c r="J4" s="134"/>
    </row>
    <row r="5" spans="1:10" ht="30" x14ac:dyDescent="0.25">
      <c r="A5" s="141" t="s">
        <v>482</v>
      </c>
      <c r="B5" s="356" t="s">
        <v>269</v>
      </c>
      <c r="C5" s="664">
        <v>22613</v>
      </c>
      <c r="D5" s="664">
        <v>16961</v>
      </c>
      <c r="E5" s="664">
        <v>14305</v>
      </c>
      <c r="F5" s="664">
        <v>53835</v>
      </c>
      <c r="G5" s="664"/>
      <c r="H5" s="272"/>
      <c r="I5" s="47"/>
      <c r="J5" s="22"/>
    </row>
    <row r="6" spans="1:10" ht="15" x14ac:dyDescent="0.25">
      <c r="A6" s="141" t="s">
        <v>483</v>
      </c>
      <c r="B6" s="356" t="s">
        <v>270</v>
      </c>
      <c r="C6" s="664">
        <v>50</v>
      </c>
      <c r="D6" s="664">
        <v>45</v>
      </c>
      <c r="E6" s="664">
        <v>46</v>
      </c>
      <c r="F6" s="664">
        <v>55</v>
      </c>
      <c r="G6" s="664"/>
      <c r="H6" s="272"/>
      <c r="I6" s="47"/>
      <c r="J6" s="22"/>
    </row>
    <row r="7" spans="1:10" ht="15" x14ac:dyDescent="0.25">
      <c r="A7" s="142" t="s">
        <v>484</v>
      </c>
      <c r="B7" s="357" t="s">
        <v>841</v>
      </c>
      <c r="C7" s="657">
        <v>3817</v>
      </c>
      <c r="D7" s="657">
        <v>2121</v>
      </c>
      <c r="E7" s="754">
        <v>1098</v>
      </c>
      <c r="F7" s="754">
        <v>16765</v>
      </c>
      <c r="G7" s="657"/>
      <c r="H7" s="272"/>
      <c r="I7" s="47"/>
      <c r="J7" s="22"/>
    </row>
    <row r="8" spans="1:10" ht="30.75" thickBot="1" x14ac:dyDescent="0.3">
      <c r="A8" s="143" t="s">
        <v>485</v>
      </c>
      <c r="B8" s="358" t="s">
        <v>854</v>
      </c>
      <c r="C8" s="658">
        <v>6531</v>
      </c>
      <c r="D8" s="658">
        <v>3391</v>
      </c>
      <c r="E8" s="753">
        <v>2495</v>
      </c>
      <c r="F8" s="753">
        <v>10161</v>
      </c>
      <c r="G8" s="658"/>
      <c r="H8" s="273"/>
      <c r="I8" s="183"/>
      <c r="J8" s="56"/>
    </row>
    <row r="9" spans="1:10" ht="90.75" thickBot="1" x14ac:dyDescent="0.3">
      <c r="A9" s="270" t="s">
        <v>18</v>
      </c>
      <c r="B9" s="271" t="s">
        <v>316</v>
      </c>
      <c r="C9" s="655"/>
      <c r="D9" s="655"/>
      <c r="E9" s="755"/>
      <c r="F9" s="756"/>
      <c r="G9" s="663"/>
      <c r="H9" s="136"/>
      <c r="I9" s="348"/>
      <c r="J9" s="135"/>
    </row>
    <row r="10" spans="1:10" ht="30.75" thickBot="1" x14ac:dyDescent="0.3">
      <c r="A10" s="144" t="s">
        <v>486</v>
      </c>
      <c r="B10" s="50" t="s">
        <v>257</v>
      </c>
      <c r="C10" s="651">
        <v>4685</v>
      </c>
      <c r="D10" s="651">
        <v>2616</v>
      </c>
      <c r="E10" s="580">
        <v>986</v>
      </c>
      <c r="F10" s="666">
        <v>4332</v>
      </c>
      <c r="G10" s="662"/>
      <c r="H10" s="351"/>
      <c r="I10" s="349"/>
      <c r="J10" s="57"/>
    </row>
    <row r="11" spans="1:10" ht="30.75" thickBot="1" x14ac:dyDescent="0.3">
      <c r="A11" s="145" t="s">
        <v>487</v>
      </c>
      <c r="B11" s="49" t="s">
        <v>271</v>
      </c>
      <c r="C11" s="652">
        <v>15623</v>
      </c>
      <c r="D11" s="652">
        <v>12367</v>
      </c>
      <c r="E11" s="576">
        <v>3894</v>
      </c>
      <c r="F11" s="577">
        <v>156349</v>
      </c>
      <c r="G11" s="659"/>
      <c r="H11" s="351"/>
      <c r="I11" s="349"/>
      <c r="J11" s="57"/>
    </row>
    <row r="12" spans="1:10" ht="15.75" thickBot="1" x14ac:dyDescent="0.3">
      <c r="A12" s="145" t="s">
        <v>488</v>
      </c>
      <c r="B12" s="49" t="s">
        <v>263</v>
      </c>
      <c r="C12" s="652">
        <v>46</v>
      </c>
      <c r="D12" s="652">
        <v>43</v>
      </c>
      <c r="E12" s="576">
        <v>22</v>
      </c>
      <c r="F12" s="577">
        <v>42</v>
      </c>
      <c r="G12" s="659"/>
      <c r="H12" s="351"/>
      <c r="I12" s="349"/>
      <c r="J12" s="57"/>
    </row>
    <row r="13" spans="1:10" ht="15.75" thickBot="1" x14ac:dyDescent="0.3">
      <c r="A13" s="146" t="s">
        <v>489</v>
      </c>
      <c r="B13" s="49" t="s">
        <v>842</v>
      </c>
      <c r="C13" s="652">
        <v>2286</v>
      </c>
      <c r="D13" s="652">
        <v>1106</v>
      </c>
      <c r="E13" s="576">
        <v>358</v>
      </c>
      <c r="F13" s="577">
        <v>1874</v>
      </c>
      <c r="G13" s="659"/>
      <c r="H13" s="351"/>
      <c r="I13" s="349"/>
      <c r="J13" s="57"/>
    </row>
    <row r="14" spans="1:10" ht="30.75" thickBot="1" x14ac:dyDescent="0.3">
      <c r="A14" s="143" t="s">
        <v>490</v>
      </c>
      <c r="B14" s="53" t="s">
        <v>843</v>
      </c>
      <c r="C14" s="653">
        <v>3695</v>
      </c>
      <c r="D14" s="653">
        <v>1923</v>
      </c>
      <c r="E14" s="575">
        <v>838</v>
      </c>
      <c r="F14" s="669">
        <v>1963</v>
      </c>
      <c r="G14" s="660"/>
      <c r="H14" s="351"/>
      <c r="I14" s="349"/>
      <c r="J14" s="57"/>
    </row>
    <row r="15" spans="1:10" ht="30.75" thickBot="1" x14ac:dyDescent="0.3">
      <c r="A15" s="144" t="s">
        <v>491</v>
      </c>
      <c r="B15" s="50" t="s">
        <v>258</v>
      </c>
      <c r="C15" s="651">
        <v>6278</v>
      </c>
      <c r="D15" s="651">
        <v>3558</v>
      </c>
      <c r="E15" s="580">
        <v>2221</v>
      </c>
      <c r="F15" s="671">
        <v>17009</v>
      </c>
      <c r="G15" s="662"/>
      <c r="H15" s="351"/>
      <c r="I15" s="349"/>
      <c r="J15" s="57"/>
    </row>
    <row r="16" spans="1:10" ht="30.75" thickBot="1" x14ac:dyDescent="0.3">
      <c r="A16" s="145" t="s">
        <v>492</v>
      </c>
      <c r="B16" s="49" t="s">
        <v>272</v>
      </c>
      <c r="C16" s="652">
        <v>15223</v>
      </c>
      <c r="D16" s="652">
        <v>12957</v>
      </c>
      <c r="E16" s="576">
        <v>8750</v>
      </c>
      <c r="F16" s="670">
        <v>25640</v>
      </c>
      <c r="G16" s="659"/>
      <c r="H16" s="351"/>
      <c r="I16" s="349"/>
      <c r="J16" s="57"/>
    </row>
    <row r="17" spans="1:10" ht="15.75" thickBot="1" x14ac:dyDescent="0.3">
      <c r="A17" s="145" t="s">
        <v>493</v>
      </c>
      <c r="B17" s="49" t="s">
        <v>264</v>
      </c>
      <c r="C17" s="652">
        <v>43</v>
      </c>
      <c r="D17" s="652">
        <v>41</v>
      </c>
      <c r="E17" s="576">
        <v>27</v>
      </c>
      <c r="F17" s="577">
        <v>38</v>
      </c>
      <c r="G17" s="659"/>
      <c r="H17" s="351"/>
      <c r="I17" s="349"/>
      <c r="J17" s="57"/>
    </row>
    <row r="18" spans="1:10" ht="15.75" thickBot="1" x14ac:dyDescent="0.3">
      <c r="A18" s="146" t="s">
        <v>494</v>
      </c>
      <c r="B18" s="49" t="s">
        <v>844</v>
      </c>
      <c r="C18" s="652">
        <v>2591</v>
      </c>
      <c r="D18" s="652">
        <v>1614</v>
      </c>
      <c r="E18" s="576">
        <v>595</v>
      </c>
      <c r="F18" s="577">
        <v>9391</v>
      </c>
      <c r="G18" s="659"/>
      <c r="H18" s="351"/>
      <c r="I18" s="349"/>
      <c r="J18" s="57"/>
    </row>
    <row r="19" spans="1:10" ht="30.75" thickBot="1" x14ac:dyDescent="0.3">
      <c r="A19" s="143" t="s">
        <v>495</v>
      </c>
      <c r="B19" s="53" t="s">
        <v>845</v>
      </c>
      <c r="C19" s="653">
        <v>4903</v>
      </c>
      <c r="D19" s="653">
        <v>2592</v>
      </c>
      <c r="E19" s="575">
        <v>1441</v>
      </c>
      <c r="F19" s="581">
        <v>5609</v>
      </c>
      <c r="G19" s="660"/>
      <c r="H19" s="351"/>
      <c r="I19" s="349"/>
      <c r="J19" s="57"/>
    </row>
    <row r="20" spans="1:10" ht="30.75" thickBot="1" x14ac:dyDescent="0.3">
      <c r="A20" s="144" t="s">
        <v>496</v>
      </c>
      <c r="B20" s="50" t="s">
        <v>259</v>
      </c>
      <c r="C20" s="651">
        <v>79</v>
      </c>
      <c r="D20" s="651">
        <v>21</v>
      </c>
      <c r="E20" s="580">
        <v>39</v>
      </c>
      <c r="F20" s="666">
        <v>482</v>
      </c>
      <c r="G20" s="662"/>
      <c r="H20" s="351"/>
      <c r="I20" s="349"/>
      <c r="J20" s="57"/>
    </row>
    <row r="21" spans="1:10" ht="30.75" thickBot="1" x14ac:dyDescent="0.3">
      <c r="A21" s="145" t="s">
        <v>497</v>
      </c>
      <c r="B21" s="49" t="s">
        <v>273</v>
      </c>
      <c r="C21" s="652">
        <v>192</v>
      </c>
      <c r="D21" s="652">
        <v>21</v>
      </c>
      <c r="E21" s="576">
        <v>104</v>
      </c>
      <c r="F21" s="577">
        <v>519</v>
      </c>
      <c r="G21" s="659"/>
      <c r="H21" s="351"/>
      <c r="I21" s="349"/>
      <c r="J21" s="57"/>
    </row>
    <row r="22" spans="1:10" ht="15.75" thickBot="1" x14ac:dyDescent="0.3">
      <c r="A22" s="145" t="s">
        <v>498</v>
      </c>
      <c r="B22" s="49" t="s">
        <v>265</v>
      </c>
      <c r="C22" s="652">
        <v>6</v>
      </c>
      <c r="D22" s="652">
        <v>3</v>
      </c>
      <c r="E22" s="576">
        <v>5</v>
      </c>
      <c r="F22" s="577">
        <v>6</v>
      </c>
      <c r="G22" s="659"/>
      <c r="H22" s="351"/>
      <c r="I22" s="349"/>
      <c r="J22" s="57"/>
    </row>
    <row r="23" spans="1:10" ht="15.75" thickBot="1" x14ac:dyDescent="0.3">
      <c r="A23" s="146" t="s">
        <v>499</v>
      </c>
      <c r="B23" s="49" t="s">
        <v>846</v>
      </c>
      <c r="C23" s="652">
        <v>45</v>
      </c>
      <c r="D23" s="652">
        <v>10</v>
      </c>
      <c r="E23" s="576">
        <v>18</v>
      </c>
      <c r="F23" s="577">
        <v>336</v>
      </c>
      <c r="G23" s="659"/>
      <c r="H23" s="351"/>
      <c r="I23" s="349"/>
      <c r="J23" s="57"/>
    </row>
    <row r="24" spans="1:10" ht="30.75" thickBot="1" x14ac:dyDescent="0.3">
      <c r="A24" s="143" t="s">
        <v>500</v>
      </c>
      <c r="B24" s="53" t="s">
        <v>847</v>
      </c>
      <c r="C24" s="653">
        <v>203</v>
      </c>
      <c r="D24" s="653">
        <v>5</v>
      </c>
      <c r="E24" s="575">
        <v>39</v>
      </c>
      <c r="F24" s="581">
        <v>208</v>
      </c>
      <c r="G24" s="660"/>
      <c r="H24" s="351"/>
      <c r="I24" s="349"/>
      <c r="J24" s="57"/>
    </row>
    <row r="25" spans="1:10" ht="30.75" thickBot="1" x14ac:dyDescent="0.3">
      <c r="A25" s="144" t="s">
        <v>501</v>
      </c>
      <c r="B25" s="50" t="s">
        <v>260</v>
      </c>
      <c r="C25" s="651">
        <v>63</v>
      </c>
      <c r="D25" s="651">
        <v>14</v>
      </c>
      <c r="E25" s="580">
        <v>40</v>
      </c>
      <c r="F25" s="666">
        <v>180</v>
      </c>
      <c r="G25" s="662"/>
      <c r="H25" s="351"/>
      <c r="I25" s="349"/>
      <c r="J25" s="57"/>
    </row>
    <row r="26" spans="1:10" ht="30.75" thickBot="1" x14ac:dyDescent="0.3">
      <c r="A26" s="145" t="s">
        <v>502</v>
      </c>
      <c r="B26" s="49" t="s">
        <v>274</v>
      </c>
      <c r="C26" s="652">
        <v>242</v>
      </c>
      <c r="D26" s="652">
        <v>22</v>
      </c>
      <c r="E26" s="576">
        <v>131</v>
      </c>
      <c r="F26" s="577">
        <v>276</v>
      </c>
      <c r="G26" s="659"/>
      <c r="H26" s="351"/>
      <c r="I26" s="349"/>
      <c r="J26" s="57"/>
    </row>
    <row r="27" spans="1:10" ht="15.75" thickBot="1" x14ac:dyDescent="0.3">
      <c r="A27" s="145" t="s">
        <v>503</v>
      </c>
      <c r="B27" s="49" t="s">
        <v>266</v>
      </c>
      <c r="C27" s="652">
        <v>5</v>
      </c>
      <c r="D27" s="652">
        <v>3</v>
      </c>
      <c r="E27" s="576">
        <v>5</v>
      </c>
      <c r="F27" s="577">
        <v>7</v>
      </c>
      <c r="G27" s="659"/>
      <c r="H27" s="351"/>
      <c r="I27" s="349"/>
      <c r="J27" s="57"/>
    </row>
    <row r="28" spans="1:10" ht="15.75" thickBot="1" x14ac:dyDescent="0.3">
      <c r="A28" s="146" t="s">
        <v>504</v>
      </c>
      <c r="B28" s="49" t="s">
        <v>848</v>
      </c>
      <c r="C28" s="652">
        <v>41</v>
      </c>
      <c r="D28" s="652">
        <v>1</v>
      </c>
      <c r="E28" s="576">
        <v>16</v>
      </c>
      <c r="F28" s="577">
        <v>110</v>
      </c>
      <c r="G28" s="659"/>
      <c r="H28" s="351"/>
      <c r="I28" s="349"/>
      <c r="J28" s="57"/>
    </row>
    <row r="29" spans="1:10" ht="30.75" thickBot="1" x14ac:dyDescent="0.3">
      <c r="A29" s="143" t="s">
        <v>505</v>
      </c>
      <c r="B29" s="53" t="s">
        <v>849</v>
      </c>
      <c r="C29" s="653">
        <v>203</v>
      </c>
      <c r="D29" s="653">
        <v>0</v>
      </c>
      <c r="E29" s="575">
        <v>52</v>
      </c>
      <c r="F29" s="581">
        <v>92</v>
      </c>
      <c r="G29" s="660"/>
      <c r="H29" s="351"/>
      <c r="I29" s="349"/>
      <c r="J29" s="57"/>
    </row>
    <row r="30" spans="1:10" ht="30.75" thickBot="1" x14ac:dyDescent="0.3">
      <c r="A30" s="144" t="s">
        <v>506</v>
      </c>
      <c r="B30" s="50" t="s">
        <v>261</v>
      </c>
      <c r="C30" s="651">
        <v>333</v>
      </c>
      <c r="D30" s="651">
        <v>133</v>
      </c>
      <c r="E30" s="580">
        <v>105</v>
      </c>
      <c r="F30" s="666">
        <v>2906</v>
      </c>
      <c r="G30" s="662"/>
      <c r="H30" s="351"/>
      <c r="I30" s="349"/>
      <c r="J30" s="57"/>
    </row>
    <row r="31" spans="1:10" ht="30.75" thickBot="1" x14ac:dyDescent="0.3">
      <c r="A31" s="145" t="s">
        <v>507</v>
      </c>
      <c r="B31" s="49" t="s">
        <v>275</v>
      </c>
      <c r="C31" s="652">
        <v>598</v>
      </c>
      <c r="D31" s="652">
        <v>124</v>
      </c>
      <c r="E31" s="576">
        <v>682</v>
      </c>
      <c r="F31" s="577">
        <v>5281</v>
      </c>
      <c r="G31" s="659"/>
      <c r="H31" s="351"/>
      <c r="I31" s="349"/>
      <c r="J31" s="57"/>
    </row>
    <row r="32" spans="1:10" ht="15.75" thickBot="1" x14ac:dyDescent="0.3">
      <c r="A32" s="145" t="s">
        <v>508</v>
      </c>
      <c r="B32" s="49" t="s">
        <v>267</v>
      </c>
      <c r="C32" s="652">
        <v>11</v>
      </c>
      <c r="D32" s="652">
        <v>7</v>
      </c>
      <c r="E32" s="576">
        <v>12</v>
      </c>
      <c r="F32" s="577">
        <v>23</v>
      </c>
      <c r="G32" s="659"/>
      <c r="H32" s="351"/>
      <c r="I32" s="349"/>
      <c r="J32" s="57"/>
    </row>
    <row r="33" spans="1:10" ht="15.75" thickBot="1" x14ac:dyDescent="0.3">
      <c r="A33" s="146" t="s">
        <v>509</v>
      </c>
      <c r="B33" s="49" t="s">
        <v>850</v>
      </c>
      <c r="C33" s="652">
        <v>266</v>
      </c>
      <c r="D33" s="652">
        <v>108</v>
      </c>
      <c r="E33" s="576">
        <v>58</v>
      </c>
      <c r="F33" s="577">
        <v>1599</v>
      </c>
      <c r="G33" s="659"/>
      <c r="H33" s="351"/>
      <c r="I33" s="349"/>
      <c r="J33" s="57"/>
    </row>
    <row r="34" spans="1:10" ht="30.75" thickBot="1" x14ac:dyDescent="0.3">
      <c r="A34" s="143" t="s">
        <v>510</v>
      </c>
      <c r="B34" s="53" t="s">
        <v>851</v>
      </c>
      <c r="C34" s="653">
        <v>419</v>
      </c>
      <c r="D34" s="653">
        <v>80</v>
      </c>
      <c r="E34" s="575">
        <v>189</v>
      </c>
      <c r="F34" s="581">
        <v>1469</v>
      </c>
      <c r="G34" s="660"/>
      <c r="H34" s="351"/>
      <c r="I34" s="349"/>
      <c r="J34" s="57"/>
    </row>
    <row r="35" spans="1:10" ht="30.75" thickBot="1" x14ac:dyDescent="0.3">
      <c r="A35" s="144" t="s">
        <v>511</v>
      </c>
      <c r="B35" s="50" t="s">
        <v>262</v>
      </c>
      <c r="C35" s="651">
        <v>17</v>
      </c>
      <c r="D35" s="651">
        <v>20</v>
      </c>
      <c r="E35" s="580">
        <v>15</v>
      </c>
      <c r="F35" s="666">
        <v>334</v>
      </c>
      <c r="G35" s="661"/>
      <c r="H35" s="351"/>
      <c r="I35" s="349"/>
      <c r="J35" s="57"/>
    </row>
    <row r="36" spans="1:10" ht="30.75" thickBot="1" x14ac:dyDescent="0.3">
      <c r="A36" s="145" t="s">
        <v>512</v>
      </c>
      <c r="B36" s="49" t="s">
        <v>276</v>
      </c>
      <c r="C36" s="652">
        <v>38</v>
      </c>
      <c r="D36" s="652">
        <v>14</v>
      </c>
      <c r="E36" s="576">
        <v>47</v>
      </c>
      <c r="F36" s="577">
        <v>252</v>
      </c>
      <c r="G36" s="659"/>
      <c r="H36" s="351"/>
      <c r="I36" s="349"/>
      <c r="J36" s="57"/>
    </row>
    <row r="37" spans="1:10" ht="15.75" thickBot="1" x14ac:dyDescent="0.3">
      <c r="A37" s="145" t="s">
        <v>513</v>
      </c>
      <c r="B37" s="49" t="s">
        <v>268</v>
      </c>
      <c r="C37" s="652">
        <v>4</v>
      </c>
      <c r="D37" s="652">
        <v>2</v>
      </c>
      <c r="E37" s="576">
        <v>4</v>
      </c>
      <c r="F37" s="577">
        <v>9</v>
      </c>
      <c r="G37" s="659"/>
      <c r="H37" s="351"/>
      <c r="I37" s="349"/>
      <c r="J37" s="57"/>
    </row>
    <row r="38" spans="1:10" ht="15.75" thickBot="1" x14ac:dyDescent="0.3">
      <c r="A38" s="146" t="s">
        <v>514</v>
      </c>
      <c r="B38" s="49" t="s">
        <v>852</v>
      </c>
      <c r="C38" s="652">
        <v>14</v>
      </c>
      <c r="D38" s="652">
        <v>8</v>
      </c>
      <c r="E38" s="576">
        <v>6</v>
      </c>
      <c r="F38" s="577">
        <v>225</v>
      </c>
      <c r="G38" s="659"/>
      <c r="H38" s="351"/>
      <c r="I38" s="349"/>
      <c r="J38" s="57"/>
    </row>
    <row r="39" spans="1:10" ht="30.75" thickBot="1" x14ac:dyDescent="0.3">
      <c r="A39" s="147" t="s">
        <v>515</v>
      </c>
      <c r="B39" s="55" t="s">
        <v>853</v>
      </c>
      <c r="C39" s="654">
        <v>30</v>
      </c>
      <c r="D39" s="654">
        <v>3</v>
      </c>
      <c r="E39" s="667">
        <v>6</v>
      </c>
      <c r="F39" s="668">
        <v>45</v>
      </c>
      <c r="G39" s="660"/>
      <c r="H39" s="352"/>
      <c r="I39" s="350"/>
      <c r="J39" s="58"/>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2.75" x14ac:dyDescent="0.2"/>
  <cols>
    <col min="1" max="1" width="16.7109375" customWidth="1"/>
    <col min="5" max="5" width="11.42578125" customWidth="1"/>
  </cols>
  <sheetData>
    <row r="1" spans="1:5" x14ac:dyDescent="0.2">
      <c r="A1" t="s">
        <v>76</v>
      </c>
      <c r="C1" s="1" t="s">
        <v>59</v>
      </c>
      <c r="E1" t="s">
        <v>93</v>
      </c>
    </row>
    <row r="2" spans="1:5" x14ac:dyDescent="0.2">
      <c r="A2" t="s">
        <v>54</v>
      </c>
      <c r="C2" s="1" t="s">
        <v>60</v>
      </c>
      <c r="E2" t="s">
        <v>94</v>
      </c>
    </row>
    <row r="3" spans="1:5" x14ac:dyDescent="0.2">
      <c r="A3" t="s">
        <v>57</v>
      </c>
    </row>
    <row r="4" spans="1:5" x14ac:dyDescent="0.2">
      <c r="A4" t="s">
        <v>69</v>
      </c>
    </row>
    <row r="5" spans="1:5" x14ac:dyDescent="0.2">
      <c r="A5" t="s">
        <v>56</v>
      </c>
    </row>
    <row r="6" spans="1:5" x14ac:dyDescent="0.2">
      <c r="A6" t="s">
        <v>79</v>
      </c>
    </row>
    <row r="7" spans="1:5" x14ac:dyDescent="0.2">
      <c r="A7" t="s">
        <v>53</v>
      </c>
    </row>
    <row r="8" spans="1:5" x14ac:dyDescent="0.2">
      <c r="A8" t="s">
        <v>52</v>
      </c>
    </row>
    <row r="9" spans="1:5" x14ac:dyDescent="0.2">
      <c r="A9" t="s">
        <v>49</v>
      </c>
    </row>
    <row r="10" spans="1:5" x14ac:dyDescent="0.2">
      <c r="A10" t="s">
        <v>78</v>
      </c>
    </row>
    <row r="11" spans="1:5" x14ac:dyDescent="0.2">
      <c r="A11" t="s">
        <v>70</v>
      </c>
    </row>
    <row r="12" spans="1:5" x14ac:dyDescent="0.2">
      <c r="A12" t="s">
        <v>55</v>
      </c>
    </row>
    <row r="13" spans="1:5" x14ac:dyDescent="0.2">
      <c r="A13" t="s">
        <v>50</v>
      </c>
    </row>
    <row r="14" spans="1:5" x14ac:dyDescent="0.2">
      <c r="A14" t="s">
        <v>77</v>
      </c>
    </row>
    <row r="15" spans="1:5" x14ac:dyDescent="0.2">
      <c r="A15" t="s">
        <v>51</v>
      </c>
    </row>
  </sheetData>
  <phoneticPr fontId="5"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workbookViewId="0">
      <selection activeCell="C3" sqref="C3"/>
    </sheetView>
  </sheetViews>
  <sheetFormatPr defaultRowHeight="12.75" x14ac:dyDescent="0.2"/>
  <cols>
    <col min="1" max="1" width="23.28515625" customWidth="1"/>
    <col min="2" max="2" width="29.85546875" customWidth="1"/>
    <col min="3" max="4" width="32.140625" customWidth="1"/>
    <col min="5" max="5" width="36.5703125" customWidth="1"/>
    <col min="6" max="6" width="33.28515625" customWidth="1"/>
    <col min="7" max="7" width="29.140625" customWidth="1"/>
    <col min="8" max="8" width="30.140625" customWidth="1"/>
  </cols>
  <sheetData>
    <row r="1" spans="1:8" ht="54.75" thickBot="1" x14ac:dyDescent="0.3">
      <c r="A1" s="77" t="s">
        <v>338</v>
      </c>
      <c r="B1" s="78" t="s">
        <v>339</v>
      </c>
      <c r="C1" s="79" t="s">
        <v>340</v>
      </c>
      <c r="D1" s="80" t="s">
        <v>341</v>
      </c>
      <c r="E1" s="80" t="s">
        <v>342</v>
      </c>
      <c r="F1" s="81" t="s">
        <v>343</v>
      </c>
      <c r="G1" s="80" t="s">
        <v>344</v>
      </c>
      <c r="H1" s="82" t="s">
        <v>345</v>
      </c>
    </row>
    <row r="2" spans="1:8" ht="165" x14ac:dyDescent="0.25">
      <c r="A2" s="83" t="s">
        <v>346</v>
      </c>
      <c r="B2" s="84" t="s">
        <v>347</v>
      </c>
      <c r="C2" s="85" t="s">
        <v>348</v>
      </c>
      <c r="D2" s="86" t="s">
        <v>349</v>
      </c>
      <c r="E2" s="87" t="s">
        <v>350</v>
      </c>
      <c r="F2" s="88" t="s">
        <v>351</v>
      </c>
      <c r="G2" s="86" t="s">
        <v>352</v>
      </c>
      <c r="H2" s="89" t="s">
        <v>353</v>
      </c>
    </row>
    <row r="3" spans="1:8" ht="258" x14ac:dyDescent="0.25">
      <c r="A3" s="90" t="s">
        <v>354</v>
      </c>
      <c r="B3" s="91" t="s">
        <v>355</v>
      </c>
      <c r="C3" s="92" t="s">
        <v>356</v>
      </c>
      <c r="D3" s="93" t="s">
        <v>357</v>
      </c>
      <c r="E3" s="94" t="s">
        <v>358</v>
      </c>
      <c r="F3" s="95" t="s">
        <v>359</v>
      </c>
      <c r="G3" s="96" t="s">
        <v>360</v>
      </c>
      <c r="H3" s="97" t="s">
        <v>361</v>
      </c>
    </row>
    <row r="4" spans="1:8" ht="165" x14ac:dyDescent="0.25">
      <c r="A4" s="98" t="s">
        <v>362</v>
      </c>
      <c r="B4" s="99" t="s">
        <v>363</v>
      </c>
      <c r="C4" s="100" t="s">
        <v>364</v>
      </c>
      <c r="D4" s="101" t="s">
        <v>365</v>
      </c>
      <c r="E4" s="102" t="s">
        <v>366</v>
      </c>
      <c r="F4" s="103" t="s">
        <v>367</v>
      </c>
      <c r="G4" s="104" t="s">
        <v>368</v>
      </c>
      <c r="H4" s="105" t="s">
        <v>369</v>
      </c>
    </row>
    <row r="5" spans="1:8" ht="219.75" x14ac:dyDescent="0.25">
      <c r="A5" s="106" t="s">
        <v>370</v>
      </c>
      <c r="B5" s="107" t="s">
        <v>371</v>
      </c>
      <c r="C5" s="108" t="s">
        <v>372</v>
      </c>
      <c r="D5" s="109" t="s">
        <v>373</v>
      </c>
      <c r="E5" s="110" t="s">
        <v>374</v>
      </c>
      <c r="F5" s="111"/>
      <c r="G5" s="112" t="s">
        <v>375</v>
      </c>
      <c r="H5" s="113" t="s">
        <v>376</v>
      </c>
    </row>
    <row r="6" spans="1:8" ht="207" x14ac:dyDescent="0.25">
      <c r="A6" s="114" t="s">
        <v>377</v>
      </c>
      <c r="B6" s="115" t="s">
        <v>378</v>
      </c>
      <c r="C6" s="116" t="s">
        <v>379</v>
      </c>
      <c r="D6" s="117" t="s">
        <v>380</v>
      </c>
      <c r="E6" s="118" t="s">
        <v>381</v>
      </c>
      <c r="F6" s="119" t="s">
        <v>382</v>
      </c>
      <c r="G6" s="120" t="s">
        <v>383</v>
      </c>
      <c r="H6" s="121" t="s">
        <v>384</v>
      </c>
    </row>
    <row r="7" spans="1:8" ht="240.75" thickBot="1" x14ac:dyDescent="0.3">
      <c r="A7" s="122" t="s">
        <v>385</v>
      </c>
      <c r="B7" s="123" t="s">
        <v>386</v>
      </c>
      <c r="C7" s="124" t="s">
        <v>387</v>
      </c>
      <c r="D7" s="125" t="s">
        <v>388</v>
      </c>
      <c r="E7" s="126" t="s">
        <v>389</v>
      </c>
      <c r="F7" s="127" t="s">
        <v>390</v>
      </c>
      <c r="G7" s="128"/>
      <c r="H7" s="129" t="s">
        <v>391</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60"/>
  <sheetViews>
    <sheetView topLeftCell="A16" zoomScale="39" zoomScaleNormal="39" workbookViewId="0">
      <selection activeCell="D60" sqref="D60"/>
    </sheetView>
  </sheetViews>
  <sheetFormatPr defaultRowHeight="12.75" x14ac:dyDescent="0.2"/>
  <cols>
    <col min="1" max="1" width="13.7109375" style="1" customWidth="1"/>
    <col min="2" max="2" width="93.140625" customWidth="1"/>
    <col min="3" max="3" width="26.140625" customWidth="1"/>
    <col min="4" max="4" width="31.85546875" customWidth="1"/>
  </cols>
  <sheetData>
    <row r="1" spans="1:5" s="3" customFormat="1" ht="18" x14ac:dyDescent="0.25">
      <c r="A1" s="18" t="s">
        <v>794</v>
      </c>
      <c r="B1" s="19"/>
      <c r="C1" s="19"/>
      <c r="D1" s="19"/>
    </row>
    <row r="2" spans="1:5" ht="15.75" thickBot="1" x14ac:dyDescent="0.3">
      <c r="A2" s="21"/>
      <c r="B2" s="19"/>
      <c r="C2" s="19"/>
      <c r="D2" s="19"/>
      <c r="E2" s="336"/>
    </row>
    <row r="3" spans="1:5" ht="60.75" thickBot="1" x14ac:dyDescent="0.25">
      <c r="A3" s="237" t="s">
        <v>236</v>
      </c>
      <c r="B3" s="238" t="s">
        <v>680</v>
      </c>
      <c r="C3" s="238" t="s">
        <v>282</v>
      </c>
      <c r="D3" s="239" t="s">
        <v>281</v>
      </c>
    </row>
    <row r="4" spans="1:5" ht="15" x14ac:dyDescent="0.2">
      <c r="A4" s="207" t="s">
        <v>71</v>
      </c>
      <c r="B4" s="200" t="s">
        <v>864</v>
      </c>
      <c r="C4" s="200" t="s">
        <v>865</v>
      </c>
      <c r="D4" s="200">
        <v>50</v>
      </c>
    </row>
    <row r="5" spans="1:5" ht="15" x14ac:dyDescent="0.2">
      <c r="A5" s="66" t="s">
        <v>72</v>
      </c>
      <c r="B5" s="187" t="s">
        <v>866</v>
      </c>
      <c r="C5" s="200" t="s">
        <v>867</v>
      </c>
      <c r="D5" s="187">
        <v>27</v>
      </c>
    </row>
    <row r="6" spans="1:5" ht="15" x14ac:dyDescent="0.2">
      <c r="A6" s="66" t="s">
        <v>73</v>
      </c>
      <c r="B6" s="187" t="s">
        <v>868</v>
      </c>
      <c r="C6" s="200" t="s">
        <v>867</v>
      </c>
      <c r="D6" s="187">
        <v>57</v>
      </c>
    </row>
    <row r="7" spans="1:5" ht="15" x14ac:dyDescent="0.2">
      <c r="A7" s="66" t="s">
        <v>75</v>
      </c>
      <c r="B7" s="187" t="s">
        <v>869</v>
      </c>
      <c r="C7" s="200" t="s">
        <v>867</v>
      </c>
      <c r="D7" s="187">
        <v>50</v>
      </c>
    </row>
    <row r="8" spans="1:5" ht="15" x14ac:dyDescent="0.2">
      <c r="A8" s="66" t="s">
        <v>74</v>
      </c>
      <c r="B8" s="187" t="s">
        <v>870</v>
      </c>
      <c r="C8" s="200" t="s">
        <v>867</v>
      </c>
      <c r="D8" s="187">
        <v>25</v>
      </c>
    </row>
    <row r="9" spans="1:5" ht="15" x14ac:dyDescent="0.2">
      <c r="A9" s="66" t="s">
        <v>871</v>
      </c>
      <c r="B9" s="187" t="s">
        <v>872</v>
      </c>
      <c r="C9" s="200" t="s">
        <v>867</v>
      </c>
      <c r="D9" s="187">
        <v>51</v>
      </c>
    </row>
    <row r="10" spans="1:5" ht="15" x14ac:dyDescent="0.2">
      <c r="A10" s="66" t="s">
        <v>873</v>
      </c>
      <c r="B10" s="187" t="s">
        <v>874</v>
      </c>
      <c r="C10" s="200" t="s">
        <v>867</v>
      </c>
      <c r="D10" s="187">
        <v>56</v>
      </c>
    </row>
    <row r="11" spans="1:5" ht="15" x14ac:dyDescent="0.2">
      <c r="A11" s="66" t="s">
        <v>875</v>
      </c>
      <c r="B11" s="187" t="s">
        <v>876</v>
      </c>
      <c r="C11" s="200" t="s">
        <v>867</v>
      </c>
      <c r="D11" s="187">
        <v>3</v>
      </c>
    </row>
    <row r="12" spans="1:5" ht="15" x14ac:dyDescent="0.2">
      <c r="A12" s="66" t="s">
        <v>877</v>
      </c>
      <c r="B12" s="187" t="s">
        <v>878</v>
      </c>
      <c r="C12" s="200" t="s">
        <v>867</v>
      </c>
      <c r="D12" s="187">
        <v>3</v>
      </c>
    </row>
    <row r="13" spans="1:5" ht="15" x14ac:dyDescent="0.2">
      <c r="A13" s="66" t="s">
        <v>879</v>
      </c>
      <c r="B13" s="187" t="s">
        <v>880</v>
      </c>
      <c r="C13" s="200" t="s">
        <v>867</v>
      </c>
      <c r="D13" s="187">
        <v>54</v>
      </c>
    </row>
    <row r="14" spans="1:5" ht="15" x14ac:dyDescent="0.2">
      <c r="A14" s="66" t="s">
        <v>881</v>
      </c>
      <c r="B14" s="187" t="s">
        <v>882</v>
      </c>
      <c r="C14" s="200" t="s">
        <v>867</v>
      </c>
      <c r="D14" s="187">
        <v>703</v>
      </c>
    </row>
    <row r="15" spans="1:5" ht="15" x14ac:dyDescent="0.2">
      <c r="A15" s="66" t="s">
        <v>883</v>
      </c>
      <c r="B15" s="187" t="s">
        <v>884</v>
      </c>
      <c r="C15" s="187" t="s">
        <v>885</v>
      </c>
      <c r="D15" s="187">
        <v>50</v>
      </c>
    </row>
    <row r="16" spans="1:5" ht="15" x14ac:dyDescent="0.2">
      <c r="A16" s="66" t="s">
        <v>886</v>
      </c>
      <c r="B16" s="187" t="s">
        <v>887</v>
      </c>
      <c r="C16" s="187" t="s">
        <v>888</v>
      </c>
      <c r="D16" s="187">
        <v>44</v>
      </c>
    </row>
    <row r="17" spans="1:4" ht="15" x14ac:dyDescent="0.2">
      <c r="A17" s="66" t="s">
        <v>889</v>
      </c>
      <c r="B17" s="187" t="s">
        <v>890</v>
      </c>
      <c r="C17" s="187" t="s">
        <v>891</v>
      </c>
      <c r="D17" s="187">
        <v>30</v>
      </c>
    </row>
    <row r="18" spans="1:4" ht="15" x14ac:dyDescent="0.2">
      <c r="A18" s="66" t="s">
        <v>892</v>
      </c>
      <c r="B18" s="187" t="s">
        <v>893</v>
      </c>
      <c r="C18" s="187" t="s">
        <v>894</v>
      </c>
      <c r="D18" s="187">
        <v>2</v>
      </c>
    </row>
    <row r="19" spans="1:4" ht="15" x14ac:dyDescent="0.2">
      <c r="A19" s="66" t="s">
        <v>895</v>
      </c>
      <c r="B19" s="187" t="s">
        <v>896</v>
      </c>
      <c r="C19" s="187" t="s">
        <v>885</v>
      </c>
      <c r="D19" s="187">
        <v>11</v>
      </c>
    </row>
    <row r="20" spans="1:4" ht="15" x14ac:dyDescent="0.2">
      <c r="A20" s="66" t="s">
        <v>897</v>
      </c>
      <c r="B20" s="187" t="s">
        <v>898</v>
      </c>
      <c r="C20" s="187" t="s">
        <v>899</v>
      </c>
      <c r="D20" s="187">
        <v>94</v>
      </c>
    </row>
    <row r="21" spans="1:4" ht="30" x14ac:dyDescent="0.2">
      <c r="A21" s="66" t="s">
        <v>900</v>
      </c>
      <c r="B21" s="187" t="s">
        <v>901</v>
      </c>
      <c r="C21" s="187" t="s">
        <v>867</v>
      </c>
      <c r="D21" s="187">
        <v>50</v>
      </c>
    </row>
    <row r="22" spans="1:4" ht="15" x14ac:dyDescent="0.2">
      <c r="A22" s="66" t="s">
        <v>902</v>
      </c>
      <c r="B22" s="187" t="s">
        <v>903</v>
      </c>
      <c r="C22" s="187" t="s">
        <v>867</v>
      </c>
      <c r="D22" s="187">
        <v>51</v>
      </c>
    </row>
    <row r="23" spans="1:4" ht="15" x14ac:dyDescent="0.2">
      <c r="A23" s="66" t="s">
        <v>904</v>
      </c>
      <c r="B23" s="187" t="s">
        <v>905</v>
      </c>
      <c r="C23" s="187" t="s">
        <v>867</v>
      </c>
      <c r="D23" s="187">
        <v>25</v>
      </c>
    </row>
    <row r="24" spans="1:4" ht="15" x14ac:dyDescent="0.2">
      <c r="A24" s="66" t="s">
        <v>906</v>
      </c>
      <c r="B24" s="187" t="s">
        <v>907</v>
      </c>
      <c r="C24" s="187" t="s">
        <v>867</v>
      </c>
      <c r="D24" s="187">
        <v>50</v>
      </c>
    </row>
    <row r="25" spans="1:4" ht="15" x14ac:dyDescent="0.2">
      <c r="A25" s="66" t="s">
        <v>908</v>
      </c>
      <c r="B25" s="187" t="s">
        <v>909</v>
      </c>
      <c r="C25" s="187" t="s">
        <v>867</v>
      </c>
      <c r="D25" s="187">
        <v>11</v>
      </c>
    </row>
    <row r="26" spans="1:4" ht="15" x14ac:dyDescent="0.2">
      <c r="A26" s="66" t="s">
        <v>910</v>
      </c>
      <c r="B26" s="187" t="s">
        <v>911</v>
      </c>
      <c r="C26" s="187" t="s">
        <v>867</v>
      </c>
      <c r="D26" s="187">
        <v>25</v>
      </c>
    </row>
    <row r="27" spans="1:4" ht="15" x14ac:dyDescent="0.2">
      <c r="A27" s="66" t="s">
        <v>912</v>
      </c>
      <c r="B27" s="187" t="s">
        <v>913</v>
      </c>
      <c r="C27" s="187" t="s">
        <v>867</v>
      </c>
      <c r="D27" s="187">
        <v>2</v>
      </c>
    </row>
    <row r="28" spans="1:4" ht="15" x14ac:dyDescent="0.2">
      <c r="A28" s="66" t="s">
        <v>914</v>
      </c>
      <c r="B28" s="187" t="s">
        <v>915</v>
      </c>
      <c r="C28" s="187" t="s">
        <v>916</v>
      </c>
      <c r="D28" s="187">
        <v>10</v>
      </c>
    </row>
    <row r="29" spans="1:4" ht="15" x14ac:dyDescent="0.2">
      <c r="A29" s="66" t="s">
        <v>917</v>
      </c>
      <c r="B29" s="187" t="s">
        <v>918</v>
      </c>
      <c r="C29" s="187" t="s">
        <v>919</v>
      </c>
      <c r="D29" s="187">
        <v>10</v>
      </c>
    </row>
    <row r="30" spans="1:4" ht="15" x14ac:dyDescent="0.2">
      <c r="A30" s="66" t="s">
        <v>920</v>
      </c>
      <c r="B30" s="187" t="s">
        <v>921</v>
      </c>
      <c r="C30" s="187" t="s">
        <v>922</v>
      </c>
      <c r="D30" s="187">
        <v>5</v>
      </c>
    </row>
    <row r="31" spans="1:4" ht="15" x14ac:dyDescent="0.2">
      <c r="A31" s="66" t="s">
        <v>923</v>
      </c>
      <c r="B31" s="187" t="s">
        <v>924</v>
      </c>
      <c r="C31" s="187" t="s">
        <v>925</v>
      </c>
      <c r="D31" s="187">
        <v>1</v>
      </c>
    </row>
    <row r="32" spans="1:4" ht="30" x14ac:dyDescent="0.2">
      <c r="A32" s="66" t="s">
        <v>926</v>
      </c>
      <c r="B32" s="187" t="s">
        <v>927</v>
      </c>
      <c r="C32" s="187" t="s">
        <v>928</v>
      </c>
      <c r="D32" s="187">
        <v>1</v>
      </c>
    </row>
    <row r="33" spans="1:4" ht="15" x14ac:dyDescent="0.2">
      <c r="A33" s="66" t="s">
        <v>929</v>
      </c>
      <c r="B33" s="187" t="s">
        <v>930</v>
      </c>
      <c r="C33" s="187" t="s">
        <v>867</v>
      </c>
      <c r="D33" s="187">
        <v>10</v>
      </c>
    </row>
    <row r="34" spans="1:4" ht="15" x14ac:dyDescent="0.25">
      <c r="A34" s="66" t="s">
        <v>931</v>
      </c>
      <c r="B34" s="459" t="s">
        <v>932</v>
      </c>
      <c r="C34" s="187" t="s">
        <v>933</v>
      </c>
      <c r="D34" s="187">
        <v>45</v>
      </c>
    </row>
    <row r="35" spans="1:4" ht="15" x14ac:dyDescent="0.2">
      <c r="A35" s="66" t="s">
        <v>934</v>
      </c>
      <c r="B35" s="187" t="s">
        <v>935</v>
      </c>
      <c r="C35" s="187" t="s">
        <v>867</v>
      </c>
      <c r="D35" s="187">
        <v>50</v>
      </c>
    </row>
    <row r="36" spans="1:4" ht="15" x14ac:dyDescent="0.2">
      <c r="A36" s="66" t="s">
        <v>936</v>
      </c>
      <c r="B36" s="187" t="s">
        <v>937</v>
      </c>
      <c r="C36" s="187" t="s">
        <v>938</v>
      </c>
      <c r="D36" s="187">
        <v>5</v>
      </c>
    </row>
    <row r="37" spans="1:4" ht="15" x14ac:dyDescent="0.2">
      <c r="A37" s="66" t="s">
        <v>939</v>
      </c>
      <c r="B37" s="187" t="s">
        <v>940</v>
      </c>
      <c r="C37" s="187" t="s">
        <v>867</v>
      </c>
      <c r="D37" s="187">
        <v>5</v>
      </c>
    </row>
    <row r="38" spans="1:4" ht="15" x14ac:dyDescent="0.2">
      <c r="A38" s="66" t="s">
        <v>941</v>
      </c>
      <c r="B38" s="187" t="s">
        <v>942</v>
      </c>
      <c r="C38" s="187" t="s">
        <v>867</v>
      </c>
      <c r="D38" s="187">
        <v>9</v>
      </c>
    </row>
    <row r="39" spans="1:4" ht="15" x14ac:dyDescent="0.2">
      <c r="A39" s="66" t="s">
        <v>943</v>
      </c>
      <c r="B39" s="187" t="s">
        <v>944</v>
      </c>
      <c r="C39" s="187" t="s">
        <v>867</v>
      </c>
      <c r="D39" s="187">
        <v>4</v>
      </c>
    </row>
    <row r="40" spans="1:4" ht="15" x14ac:dyDescent="0.2">
      <c r="A40" s="66" t="s">
        <v>945</v>
      </c>
      <c r="B40" s="187" t="s">
        <v>946</v>
      </c>
      <c r="C40" s="187" t="s">
        <v>938</v>
      </c>
      <c r="D40" s="187">
        <v>2</v>
      </c>
    </row>
    <row r="41" spans="1:4" ht="15" x14ac:dyDescent="0.2">
      <c r="A41" s="66" t="s">
        <v>947</v>
      </c>
      <c r="B41" s="187" t="s">
        <v>948</v>
      </c>
      <c r="C41" s="187" t="s">
        <v>867</v>
      </c>
      <c r="D41" s="187">
        <v>20</v>
      </c>
    </row>
    <row r="42" spans="1:4" ht="15" x14ac:dyDescent="0.2">
      <c r="A42" s="66" t="s">
        <v>949</v>
      </c>
      <c r="B42" s="187" t="s">
        <v>950</v>
      </c>
      <c r="C42" s="187" t="s">
        <v>867</v>
      </c>
      <c r="D42" s="187">
        <v>10</v>
      </c>
    </row>
    <row r="43" spans="1:4" ht="15" x14ac:dyDescent="0.2">
      <c r="A43" s="66" t="s">
        <v>951</v>
      </c>
      <c r="B43" s="187" t="s">
        <v>952</v>
      </c>
      <c r="C43" s="187" t="s">
        <v>867</v>
      </c>
      <c r="D43" s="187">
        <v>10</v>
      </c>
    </row>
    <row r="44" spans="1:4" ht="15" x14ac:dyDescent="0.2">
      <c r="A44" s="66" t="s">
        <v>953</v>
      </c>
      <c r="B44" s="187" t="s">
        <v>954</v>
      </c>
      <c r="C44" s="187" t="s">
        <v>867</v>
      </c>
      <c r="D44" s="187">
        <v>2</v>
      </c>
    </row>
    <row r="45" spans="1:4" ht="15" x14ac:dyDescent="0.2">
      <c r="A45" s="66" t="s">
        <v>955</v>
      </c>
      <c r="B45" s="187" t="s">
        <v>956</v>
      </c>
      <c r="C45" s="187" t="s">
        <v>867</v>
      </c>
      <c r="D45" s="187">
        <v>25</v>
      </c>
    </row>
    <row r="46" spans="1:4" ht="15" x14ac:dyDescent="0.2">
      <c r="A46" s="66" t="s">
        <v>957</v>
      </c>
      <c r="B46" s="187" t="s">
        <v>958</v>
      </c>
      <c r="C46" s="187" t="s">
        <v>959</v>
      </c>
      <c r="D46" s="187">
        <v>20</v>
      </c>
    </row>
    <row r="47" spans="1:4" ht="15" x14ac:dyDescent="0.2">
      <c r="A47" s="66" t="s">
        <v>960</v>
      </c>
      <c r="B47" s="187" t="s">
        <v>961</v>
      </c>
      <c r="C47" s="187" t="s">
        <v>867</v>
      </c>
      <c r="D47" s="187">
        <v>25</v>
      </c>
    </row>
    <row r="48" spans="1:4" ht="15" x14ac:dyDescent="0.2">
      <c r="A48" s="66" t="s">
        <v>962</v>
      </c>
      <c r="B48" s="187" t="s">
        <v>963</v>
      </c>
      <c r="C48" s="460" t="s">
        <v>867</v>
      </c>
      <c r="D48" s="460">
        <v>25</v>
      </c>
    </row>
    <row r="49" spans="1:4" ht="30" x14ac:dyDescent="0.2">
      <c r="A49" s="66" t="s">
        <v>964</v>
      </c>
      <c r="B49" s="187" t="s">
        <v>965</v>
      </c>
      <c r="C49" s="174" t="s">
        <v>867</v>
      </c>
      <c r="D49" s="174">
        <v>55</v>
      </c>
    </row>
    <row r="50" spans="1:4" ht="15" x14ac:dyDescent="0.2">
      <c r="A50" s="66" t="s">
        <v>966</v>
      </c>
      <c r="B50" s="187" t="s">
        <v>967</v>
      </c>
      <c r="C50" s="460" t="s">
        <v>867</v>
      </c>
      <c r="D50" s="460">
        <v>49</v>
      </c>
    </row>
    <row r="51" spans="1:4" ht="15" x14ac:dyDescent="0.2">
      <c r="A51" s="66" t="s">
        <v>968</v>
      </c>
      <c r="B51" s="187" t="s">
        <v>969</v>
      </c>
      <c r="C51" s="460" t="s">
        <v>867</v>
      </c>
      <c r="D51" s="460">
        <v>25</v>
      </c>
    </row>
    <row r="52" spans="1:4" ht="15" x14ac:dyDescent="0.25">
      <c r="A52" s="66" t="s">
        <v>970</v>
      </c>
      <c r="B52" s="20" t="s">
        <v>971</v>
      </c>
      <c r="C52" s="20" t="s">
        <v>972</v>
      </c>
      <c r="D52" s="20">
        <v>20</v>
      </c>
    </row>
    <row r="53" spans="1:4" ht="15" x14ac:dyDescent="0.25">
      <c r="A53" s="66" t="s">
        <v>973</v>
      </c>
      <c r="B53" s="20" t="s">
        <v>974</v>
      </c>
      <c r="C53" s="20" t="s">
        <v>975</v>
      </c>
      <c r="D53" s="20">
        <v>10</v>
      </c>
    </row>
    <row r="54" spans="1:4" ht="15" x14ac:dyDescent="0.25">
      <c r="A54" s="66" t="s">
        <v>976</v>
      </c>
      <c r="B54" s="20" t="s">
        <v>977</v>
      </c>
      <c r="C54" s="20" t="s">
        <v>867</v>
      </c>
      <c r="D54" s="20">
        <v>25</v>
      </c>
    </row>
    <row r="55" spans="1:4" ht="15" x14ac:dyDescent="0.25">
      <c r="A55" s="66" t="s">
        <v>978</v>
      </c>
      <c r="B55" s="20" t="s">
        <v>979</v>
      </c>
      <c r="C55" s="20" t="s">
        <v>867</v>
      </c>
      <c r="D55" s="20">
        <v>20</v>
      </c>
    </row>
    <row r="56" spans="1:4" ht="15" x14ac:dyDescent="0.25">
      <c r="A56" s="66" t="s">
        <v>980</v>
      </c>
      <c r="B56" s="20" t="s">
        <v>981</v>
      </c>
      <c r="C56" s="20" t="s">
        <v>867</v>
      </c>
      <c r="D56" s="20">
        <v>50</v>
      </c>
    </row>
    <row r="57" spans="1:4" ht="15" x14ac:dyDescent="0.25">
      <c r="A57" s="66" t="s">
        <v>982</v>
      </c>
      <c r="B57" s="20" t="s">
        <v>983</v>
      </c>
      <c r="C57" s="20" t="s">
        <v>867</v>
      </c>
      <c r="D57" s="20">
        <v>10</v>
      </c>
    </row>
    <row r="58" spans="1:4" ht="15" x14ac:dyDescent="0.25">
      <c r="A58" s="66" t="s">
        <v>984</v>
      </c>
      <c r="B58" s="20" t="s">
        <v>985</v>
      </c>
      <c r="C58" s="20" t="s">
        <v>867</v>
      </c>
      <c r="D58" s="20">
        <v>20</v>
      </c>
    </row>
    <row r="59" spans="1:4" x14ac:dyDescent="0.2">
      <c r="A59" s="6"/>
    </row>
    <row r="60" spans="1:4" x14ac:dyDescent="0.2">
      <c r="A60" s="6"/>
    </row>
    <row r="61" spans="1:4" x14ac:dyDescent="0.2">
      <c r="A61" s="6"/>
    </row>
    <row r="62" spans="1:4" x14ac:dyDescent="0.2">
      <c r="A62" s="6"/>
    </row>
    <row r="63" spans="1:4" x14ac:dyDescent="0.2">
      <c r="A63" s="6"/>
    </row>
    <row r="64" spans="1:4"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row r="133" spans="1:1" x14ac:dyDescent="0.2">
      <c r="A133" s="6"/>
    </row>
    <row r="134" spans="1:1" x14ac:dyDescent="0.2">
      <c r="A134" s="6"/>
    </row>
    <row r="135" spans="1:1" x14ac:dyDescent="0.2">
      <c r="A135" s="6"/>
    </row>
    <row r="136" spans="1:1" x14ac:dyDescent="0.2">
      <c r="A136" s="6"/>
    </row>
    <row r="137" spans="1:1" x14ac:dyDescent="0.2">
      <c r="A137" s="6"/>
    </row>
    <row r="138" spans="1:1" x14ac:dyDescent="0.2">
      <c r="A138" s="6"/>
    </row>
    <row r="139" spans="1:1" x14ac:dyDescent="0.2">
      <c r="A139" s="6"/>
    </row>
    <row r="140" spans="1:1" x14ac:dyDescent="0.2">
      <c r="A140" s="6"/>
    </row>
    <row r="141" spans="1:1" x14ac:dyDescent="0.2">
      <c r="A141" s="6"/>
    </row>
    <row r="142" spans="1:1" x14ac:dyDescent="0.2">
      <c r="A142" s="6"/>
    </row>
    <row r="143" spans="1:1" x14ac:dyDescent="0.2">
      <c r="A143" s="6"/>
    </row>
    <row r="144" spans="1:1" x14ac:dyDescent="0.2">
      <c r="A144" s="6"/>
    </row>
    <row r="145" spans="1:1" x14ac:dyDescent="0.2">
      <c r="A145" s="6"/>
    </row>
    <row r="146" spans="1:1" x14ac:dyDescent="0.2">
      <c r="A146" s="6"/>
    </row>
    <row r="147" spans="1:1" x14ac:dyDescent="0.2">
      <c r="A147" s="6"/>
    </row>
    <row r="148" spans="1:1" x14ac:dyDescent="0.2">
      <c r="A148" s="6"/>
    </row>
    <row r="149" spans="1:1" x14ac:dyDescent="0.2">
      <c r="A149" s="6"/>
    </row>
    <row r="150" spans="1:1" x14ac:dyDescent="0.2">
      <c r="A150" s="6"/>
    </row>
    <row r="151" spans="1:1" x14ac:dyDescent="0.2">
      <c r="A151" s="6"/>
    </row>
    <row r="152" spans="1:1" x14ac:dyDescent="0.2">
      <c r="A152" s="6"/>
    </row>
    <row r="153" spans="1:1" x14ac:dyDescent="0.2">
      <c r="A153" s="6"/>
    </row>
    <row r="154" spans="1:1" x14ac:dyDescent="0.2">
      <c r="A154" s="6"/>
    </row>
    <row r="155" spans="1:1" x14ac:dyDescent="0.2">
      <c r="A155" s="6"/>
    </row>
    <row r="156" spans="1:1" x14ac:dyDescent="0.2">
      <c r="A156" s="6"/>
    </row>
    <row r="157" spans="1:1" x14ac:dyDescent="0.2">
      <c r="A157" s="6"/>
    </row>
    <row r="158" spans="1:1" x14ac:dyDescent="0.2">
      <c r="A158" s="6"/>
    </row>
    <row r="159" spans="1:1" x14ac:dyDescent="0.2">
      <c r="A159" s="6"/>
    </row>
    <row r="160" spans="1:1" x14ac:dyDescent="0.2">
      <c r="A160" s="6"/>
    </row>
    <row r="161" spans="1:1" x14ac:dyDescent="0.2">
      <c r="A161" s="6"/>
    </row>
    <row r="162" spans="1:1" x14ac:dyDescent="0.2">
      <c r="A162" s="6"/>
    </row>
    <row r="163" spans="1:1" x14ac:dyDescent="0.2">
      <c r="A163" s="6"/>
    </row>
    <row r="164" spans="1:1" x14ac:dyDescent="0.2">
      <c r="A164" s="6"/>
    </row>
    <row r="165" spans="1:1" x14ac:dyDescent="0.2">
      <c r="A165" s="6"/>
    </row>
    <row r="166" spans="1:1" x14ac:dyDescent="0.2">
      <c r="A166" s="6"/>
    </row>
    <row r="167" spans="1:1" x14ac:dyDescent="0.2">
      <c r="A167" s="6"/>
    </row>
    <row r="168" spans="1:1" x14ac:dyDescent="0.2">
      <c r="A168" s="6"/>
    </row>
    <row r="169" spans="1:1" x14ac:dyDescent="0.2">
      <c r="A169" s="6"/>
    </row>
    <row r="170" spans="1:1" x14ac:dyDescent="0.2">
      <c r="A170" s="6"/>
    </row>
    <row r="171" spans="1:1" x14ac:dyDescent="0.2">
      <c r="A171" s="6"/>
    </row>
    <row r="172" spans="1:1" x14ac:dyDescent="0.2">
      <c r="A172" s="6"/>
    </row>
    <row r="173" spans="1:1" x14ac:dyDescent="0.2">
      <c r="A173" s="6"/>
    </row>
    <row r="174" spans="1:1" x14ac:dyDescent="0.2">
      <c r="A174" s="6"/>
    </row>
    <row r="175" spans="1:1" x14ac:dyDescent="0.2">
      <c r="A175" s="6"/>
    </row>
    <row r="176" spans="1:1" x14ac:dyDescent="0.2">
      <c r="A176" s="6"/>
    </row>
    <row r="177" spans="1:1" x14ac:dyDescent="0.2">
      <c r="A177" s="6"/>
    </row>
    <row r="178" spans="1:1" x14ac:dyDescent="0.2">
      <c r="A178" s="6"/>
    </row>
    <row r="179" spans="1:1" x14ac:dyDescent="0.2">
      <c r="A179" s="6"/>
    </row>
    <row r="180" spans="1:1" x14ac:dyDescent="0.2">
      <c r="A180" s="6"/>
    </row>
    <row r="181" spans="1:1" x14ac:dyDescent="0.2">
      <c r="A181" s="6"/>
    </row>
    <row r="182" spans="1:1" x14ac:dyDescent="0.2">
      <c r="A182" s="6"/>
    </row>
    <row r="183" spans="1:1" x14ac:dyDescent="0.2">
      <c r="A183" s="6"/>
    </row>
    <row r="184" spans="1:1" x14ac:dyDescent="0.2">
      <c r="A184" s="6"/>
    </row>
    <row r="185" spans="1:1" x14ac:dyDescent="0.2">
      <c r="A185" s="6"/>
    </row>
    <row r="186" spans="1:1" x14ac:dyDescent="0.2">
      <c r="A186" s="6"/>
    </row>
    <row r="187" spans="1:1" x14ac:dyDescent="0.2">
      <c r="A187" s="6"/>
    </row>
    <row r="188" spans="1:1" x14ac:dyDescent="0.2">
      <c r="A188" s="6"/>
    </row>
    <row r="189" spans="1:1" x14ac:dyDescent="0.2">
      <c r="A189" s="6"/>
    </row>
    <row r="190" spans="1:1" x14ac:dyDescent="0.2">
      <c r="A190" s="6"/>
    </row>
    <row r="191" spans="1:1" x14ac:dyDescent="0.2">
      <c r="A191" s="6"/>
    </row>
    <row r="192" spans="1:1" x14ac:dyDescent="0.2">
      <c r="A192" s="6"/>
    </row>
    <row r="193" spans="1:1" x14ac:dyDescent="0.2">
      <c r="A193" s="6"/>
    </row>
    <row r="194" spans="1:1" x14ac:dyDescent="0.2">
      <c r="A194" s="6"/>
    </row>
    <row r="195" spans="1:1" x14ac:dyDescent="0.2">
      <c r="A195" s="6"/>
    </row>
    <row r="196" spans="1:1" x14ac:dyDescent="0.2">
      <c r="A196" s="6"/>
    </row>
    <row r="197" spans="1:1" x14ac:dyDescent="0.2">
      <c r="A197" s="6"/>
    </row>
    <row r="198" spans="1:1" x14ac:dyDescent="0.2">
      <c r="A198" s="6"/>
    </row>
    <row r="199" spans="1:1" x14ac:dyDescent="0.2">
      <c r="A199" s="6"/>
    </row>
    <row r="200" spans="1:1" x14ac:dyDescent="0.2">
      <c r="A200" s="6"/>
    </row>
    <row r="201" spans="1:1" x14ac:dyDescent="0.2">
      <c r="A201" s="6"/>
    </row>
    <row r="202" spans="1:1" x14ac:dyDescent="0.2">
      <c r="A202" s="6"/>
    </row>
    <row r="203" spans="1:1" x14ac:dyDescent="0.2">
      <c r="A203" s="6"/>
    </row>
    <row r="204" spans="1:1" x14ac:dyDescent="0.2">
      <c r="A204" s="6"/>
    </row>
    <row r="205" spans="1:1" x14ac:dyDescent="0.2">
      <c r="A205" s="6"/>
    </row>
    <row r="206" spans="1:1" x14ac:dyDescent="0.2">
      <c r="A206" s="6"/>
    </row>
    <row r="207" spans="1:1" x14ac:dyDescent="0.2">
      <c r="A207" s="6"/>
    </row>
    <row r="208" spans="1:1" x14ac:dyDescent="0.2">
      <c r="A208" s="6"/>
    </row>
    <row r="209" spans="1:1" x14ac:dyDescent="0.2">
      <c r="A209" s="6"/>
    </row>
    <row r="210" spans="1:1" x14ac:dyDescent="0.2">
      <c r="A210" s="6"/>
    </row>
    <row r="211" spans="1:1" x14ac:dyDescent="0.2">
      <c r="A211" s="6"/>
    </row>
    <row r="212" spans="1:1" x14ac:dyDescent="0.2">
      <c r="A212" s="6"/>
    </row>
    <row r="213" spans="1:1" x14ac:dyDescent="0.2">
      <c r="A213" s="6"/>
    </row>
    <row r="214" spans="1:1" x14ac:dyDescent="0.2">
      <c r="A214" s="6"/>
    </row>
    <row r="215" spans="1:1" x14ac:dyDescent="0.2">
      <c r="A215" s="6"/>
    </row>
    <row r="216" spans="1:1" x14ac:dyDescent="0.2">
      <c r="A216" s="6"/>
    </row>
    <row r="217" spans="1:1" x14ac:dyDescent="0.2">
      <c r="A217" s="6"/>
    </row>
    <row r="218" spans="1:1" x14ac:dyDescent="0.2">
      <c r="A218" s="6"/>
    </row>
    <row r="219" spans="1:1" x14ac:dyDescent="0.2">
      <c r="A219" s="6"/>
    </row>
    <row r="220" spans="1:1" x14ac:dyDescent="0.2">
      <c r="A220" s="6"/>
    </row>
    <row r="221" spans="1:1" x14ac:dyDescent="0.2">
      <c r="A221" s="6"/>
    </row>
    <row r="222" spans="1:1" x14ac:dyDescent="0.2">
      <c r="A222" s="6"/>
    </row>
    <row r="223" spans="1:1" x14ac:dyDescent="0.2">
      <c r="A223" s="6"/>
    </row>
    <row r="224" spans="1:1" x14ac:dyDescent="0.2">
      <c r="A224" s="6"/>
    </row>
    <row r="225" spans="1:1" x14ac:dyDescent="0.2">
      <c r="A225" s="6"/>
    </row>
    <row r="226" spans="1:1" x14ac:dyDescent="0.2">
      <c r="A226" s="6"/>
    </row>
    <row r="227" spans="1:1" x14ac:dyDescent="0.2">
      <c r="A227" s="6"/>
    </row>
    <row r="228" spans="1:1" x14ac:dyDescent="0.2">
      <c r="A228" s="6"/>
    </row>
    <row r="229" spans="1:1" x14ac:dyDescent="0.2">
      <c r="A229" s="6"/>
    </row>
    <row r="230" spans="1:1" x14ac:dyDescent="0.2">
      <c r="A230" s="6"/>
    </row>
    <row r="231" spans="1:1" x14ac:dyDescent="0.2">
      <c r="A231" s="6"/>
    </row>
    <row r="232" spans="1:1" x14ac:dyDescent="0.2">
      <c r="A232" s="6"/>
    </row>
    <row r="233" spans="1:1" x14ac:dyDescent="0.2">
      <c r="A233" s="6"/>
    </row>
    <row r="234" spans="1:1" x14ac:dyDescent="0.2">
      <c r="A234" s="6"/>
    </row>
    <row r="235" spans="1:1" x14ac:dyDescent="0.2">
      <c r="A235" s="6"/>
    </row>
    <row r="236" spans="1:1" x14ac:dyDescent="0.2">
      <c r="A236" s="6"/>
    </row>
    <row r="237" spans="1:1" x14ac:dyDescent="0.2">
      <c r="A237" s="6"/>
    </row>
    <row r="238" spans="1:1" x14ac:dyDescent="0.2">
      <c r="A238" s="6"/>
    </row>
    <row r="239" spans="1:1" x14ac:dyDescent="0.2">
      <c r="A239" s="6"/>
    </row>
    <row r="240" spans="1:1" x14ac:dyDescent="0.2">
      <c r="A240" s="6"/>
    </row>
    <row r="241" spans="1:1" x14ac:dyDescent="0.2">
      <c r="A241" s="6"/>
    </row>
    <row r="242" spans="1:1" x14ac:dyDescent="0.2">
      <c r="A242" s="6"/>
    </row>
    <row r="243" spans="1:1" x14ac:dyDescent="0.2">
      <c r="A243" s="6"/>
    </row>
    <row r="244" spans="1:1" x14ac:dyDescent="0.2">
      <c r="A244" s="6"/>
    </row>
    <row r="245" spans="1:1" x14ac:dyDescent="0.2">
      <c r="A245" s="6"/>
    </row>
    <row r="246" spans="1:1" x14ac:dyDescent="0.2">
      <c r="A246" s="6"/>
    </row>
    <row r="247" spans="1:1" x14ac:dyDescent="0.2">
      <c r="A247" s="6"/>
    </row>
    <row r="248" spans="1:1" x14ac:dyDescent="0.2">
      <c r="A248" s="6"/>
    </row>
    <row r="249" spans="1:1" x14ac:dyDescent="0.2">
      <c r="A249" s="6"/>
    </row>
    <row r="250" spans="1:1" x14ac:dyDescent="0.2">
      <c r="A250" s="6"/>
    </row>
    <row r="251" spans="1:1" x14ac:dyDescent="0.2">
      <c r="A251" s="6"/>
    </row>
    <row r="252" spans="1:1" x14ac:dyDescent="0.2">
      <c r="A252" s="6"/>
    </row>
    <row r="253" spans="1:1" x14ac:dyDescent="0.2">
      <c r="A253" s="6"/>
    </row>
    <row r="254" spans="1:1" x14ac:dyDescent="0.2">
      <c r="A254" s="6"/>
    </row>
    <row r="255" spans="1:1" x14ac:dyDescent="0.2">
      <c r="A255" s="6"/>
    </row>
    <row r="256" spans="1:1" x14ac:dyDescent="0.2">
      <c r="A256" s="6"/>
    </row>
    <row r="257" spans="1:1" x14ac:dyDescent="0.2">
      <c r="A257" s="6"/>
    </row>
    <row r="258" spans="1:1" x14ac:dyDescent="0.2">
      <c r="A258" s="6"/>
    </row>
    <row r="259" spans="1:1" x14ac:dyDescent="0.2">
      <c r="A259" s="6"/>
    </row>
    <row r="260" spans="1:1" x14ac:dyDescent="0.2">
      <c r="A260" s="6"/>
    </row>
    <row r="261" spans="1:1" x14ac:dyDescent="0.2">
      <c r="A261" s="6"/>
    </row>
    <row r="262" spans="1:1" x14ac:dyDescent="0.2">
      <c r="A262" s="6"/>
    </row>
    <row r="263" spans="1:1" x14ac:dyDescent="0.2">
      <c r="A263" s="6"/>
    </row>
    <row r="264" spans="1:1" x14ac:dyDescent="0.2">
      <c r="A264" s="6"/>
    </row>
    <row r="265" spans="1:1" x14ac:dyDescent="0.2">
      <c r="A265" s="6"/>
    </row>
    <row r="266" spans="1:1" x14ac:dyDescent="0.2">
      <c r="A266" s="6"/>
    </row>
    <row r="267" spans="1:1" x14ac:dyDescent="0.2">
      <c r="A267" s="6"/>
    </row>
    <row r="268" spans="1:1" x14ac:dyDescent="0.2">
      <c r="A268" s="6"/>
    </row>
    <row r="269" spans="1:1" x14ac:dyDescent="0.2">
      <c r="A269" s="6"/>
    </row>
    <row r="270" spans="1:1" x14ac:dyDescent="0.2">
      <c r="A270" s="6"/>
    </row>
    <row r="271" spans="1:1" x14ac:dyDescent="0.2">
      <c r="A271" s="6"/>
    </row>
    <row r="272" spans="1:1" x14ac:dyDescent="0.2">
      <c r="A272" s="6"/>
    </row>
    <row r="273" spans="1:1" x14ac:dyDescent="0.2">
      <c r="A273" s="6"/>
    </row>
    <row r="274" spans="1:1" x14ac:dyDescent="0.2">
      <c r="A274" s="6"/>
    </row>
    <row r="275" spans="1:1" x14ac:dyDescent="0.2">
      <c r="A275" s="6"/>
    </row>
    <row r="276" spans="1:1" x14ac:dyDescent="0.2">
      <c r="A276" s="6"/>
    </row>
    <row r="277" spans="1:1" x14ac:dyDescent="0.2">
      <c r="A277" s="6"/>
    </row>
    <row r="278" spans="1:1" x14ac:dyDescent="0.2">
      <c r="A278" s="6"/>
    </row>
    <row r="279" spans="1:1" x14ac:dyDescent="0.2">
      <c r="A279" s="6"/>
    </row>
    <row r="280" spans="1:1" x14ac:dyDescent="0.2">
      <c r="A280" s="6"/>
    </row>
    <row r="281" spans="1:1" x14ac:dyDescent="0.2">
      <c r="A281" s="6"/>
    </row>
    <row r="282" spans="1:1" x14ac:dyDescent="0.2">
      <c r="A282" s="6"/>
    </row>
    <row r="283" spans="1:1" x14ac:dyDescent="0.2">
      <c r="A283" s="6"/>
    </row>
    <row r="284" spans="1:1" x14ac:dyDescent="0.2">
      <c r="A284" s="6"/>
    </row>
    <row r="285" spans="1:1" x14ac:dyDescent="0.2">
      <c r="A285" s="6"/>
    </row>
    <row r="286" spans="1:1" x14ac:dyDescent="0.2">
      <c r="A286" s="6"/>
    </row>
    <row r="287" spans="1:1" x14ac:dyDescent="0.2">
      <c r="A287" s="6"/>
    </row>
    <row r="288" spans="1:1" x14ac:dyDescent="0.2">
      <c r="A288" s="6"/>
    </row>
    <row r="289" spans="1:1" x14ac:dyDescent="0.2">
      <c r="A289" s="6"/>
    </row>
    <row r="290" spans="1:1" x14ac:dyDescent="0.2">
      <c r="A290" s="6"/>
    </row>
    <row r="291" spans="1:1" x14ac:dyDescent="0.2">
      <c r="A291" s="6"/>
    </row>
    <row r="292" spans="1:1" x14ac:dyDescent="0.2">
      <c r="A292" s="6"/>
    </row>
    <row r="293" spans="1:1" x14ac:dyDescent="0.2">
      <c r="A293" s="6"/>
    </row>
    <row r="294" spans="1:1" x14ac:dyDescent="0.2">
      <c r="A294" s="6"/>
    </row>
    <row r="295" spans="1:1" x14ac:dyDescent="0.2">
      <c r="A295" s="6"/>
    </row>
    <row r="296" spans="1:1" x14ac:dyDescent="0.2">
      <c r="A296" s="6"/>
    </row>
    <row r="297" spans="1:1" x14ac:dyDescent="0.2">
      <c r="A297" s="6"/>
    </row>
    <row r="298" spans="1:1" x14ac:dyDescent="0.2">
      <c r="A298" s="6"/>
    </row>
    <row r="299" spans="1:1" x14ac:dyDescent="0.2">
      <c r="A299" s="6"/>
    </row>
    <row r="300" spans="1:1" x14ac:dyDescent="0.2">
      <c r="A300" s="6"/>
    </row>
    <row r="301" spans="1:1" x14ac:dyDescent="0.2">
      <c r="A301" s="6"/>
    </row>
    <row r="302" spans="1:1" x14ac:dyDescent="0.2">
      <c r="A302" s="6"/>
    </row>
    <row r="303" spans="1:1" x14ac:dyDescent="0.2">
      <c r="A303" s="6"/>
    </row>
    <row r="304" spans="1:1" x14ac:dyDescent="0.2">
      <c r="A304" s="6"/>
    </row>
    <row r="305" spans="1:1" x14ac:dyDescent="0.2">
      <c r="A305" s="6"/>
    </row>
    <row r="306" spans="1:1" x14ac:dyDescent="0.2">
      <c r="A306" s="6"/>
    </row>
    <row r="307" spans="1:1" x14ac:dyDescent="0.2">
      <c r="A307" s="6"/>
    </row>
    <row r="308" spans="1:1" x14ac:dyDescent="0.2">
      <c r="A308" s="6"/>
    </row>
    <row r="309" spans="1:1" x14ac:dyDescent="0.2">
      <c r="A309" s="6"/>
    </row>
    <row r="310" spans="1:1" x14ac:dyDescent="0.2">
      <c r="A310" s="6"/>
    </row>
    <row r="311" spans="1:1" x14ac:dyDescent="0.2">
      <c r="A311" s="6"/>
    </row>
    <row r="312" spans="1:1" x14ac:dyDescent="0.2">
      <c r="A312" s="6"/>
    </row>
    <row r="313" spans="1:1" x14ac:dyDescent="0.2">
      <c r="A313" s="6"/>
    </row>
    <row r="314" spans="1:1" x14ac:dyDescent="0.2">
      <c r="A314" s="6"/>
    </row>
    <row r="315" spans="1:1" x14ac:dyDescent="0.2">
      <c r="A315" s="6"/>
    </row>
    <row r="316" spans="1:1" x14ac:dyDescent="0.2">
      <c r="A316" s="6"/>
    </row>
    <row r="317" spans="1:1" x14ac:dyDescent="0.2">
      <c r="A317" s="6"/>
    </row>
    <row r="318" spans="1:1" x14ac:dyDescent="0.2">
      <c r="A318" s="6"/>
    </row>
    <row r="319" spans="1:1" x14ac:dyDescent="0.2">
      <c r="A319" s="6"/>
    </row>
    <row r="320" spans="1:1" x14ac:dyDescent="0.2">
      <c r="A320" s="6"/>
    </row>
    <row r="321" spans="1:1" x14ac:dyDescent="0.2">
      <c r="A321" s="6"/>
    </row>
    <row r="322" spans="1:1" x14ac:dyDescent="0.2">
      <c r="A322" s="6"/>
    </row>
    <row r="323" spans="1:1" x14ac:dyDescent="0.2">
      <c r="A323" s="6"/>
    </row>
    <row r="324" spans="1:1" x14ac:dyDescent="0.2">
      <c r="A324" s="6"/>
    </row>
    <row r="325" spans="1:1" x14ac:dyDescent="0.2">
      <c r="A325" s="6"/>
    </row>
    <row r="326" spans="1:1" x14ac:dyDescent="0.2">
      <c r="A326" s="6"/>
    </row>
    <row r="327" spans="1:1" x14ac:dyDescent="0.2">
      <c r="A327" s="6"/>
    </row>
    <row r="328" spans="1:1" x14ac:dyDescent="0.2">
      <c r="A328" s="6"/>
    </row>
    <row r="329" spans="1:1" x14ac:dyDescent="0.2">
      <c r="A329" s="6"/>
    </row>
    <row r="330" spans="1:1" x14ac:dyDescent="0.2">
      <c r="A330" s="6"/>
    </row>
    <row r="331" spans="1:1" x14ac:dyDescent="0.2">
      <c r="A331" s="6"/>
    </row>
    <row r="332" spans="1:1" x14ac:dyDescent="0.2">
      <c r="A332" s="6"/>
    </row>
    <row r="333" spans="1:1" x14ac:dyDescent="0.2">
      <c r="A333" s="6"/>
    </row>
    <row r="334" spans="1:1" x14ac:dyDescent="0.2">
      <c r="A334" s="6"/>
    </row>
    <row r="335" spans="1:1" x14ac:dyDescent="0.2">
      <c r="A335" s="6"/>
    </row>
    <row r="336" spans="1:1" x14ac:dyDescent="0.2">
      <c r="A336" s="6"/>
    </row>
    <row r="337" spans="1:1" x14ac:dyDescent="0.2">
      <c r="A337" s="6"/>
    </row>
    <row r="338" spans="1:1" x14ac:dyDescent="0.2">
      <c r="A338" s="6"/>
    </row>
    <row r="339" spans="1:1" x14ac:dyDescent="0.2">
      <c r="A339" s="6"/>
    </row>
    <row r="340" spans="1:1" x14ac:dyDescent="0.2">
      <c r="A340" s="6"/>
    </row>
    <row r="341" spans="1:1" x14ac:dyDescent="0.2">
      <c r="A341" s="6"/>
    </row>
    <row r="342" spans="1:1" x14ac:dyDescent="0.2">
      <c r="A342" s="6"/>
    </row>
    <row r="343" spans="1:1" x14ac:dyDescent="0.2">
      <c r="A343" s="6"/>
    </row>
    <row r="344" spans="1:1" x14ac:dyDescent="0.2">
      <c r="A344" s="6"/>
    </row>
    <row r="345" spans="1:1" x14ac:dyDescent="0.2">
      <c r="A345" s="6"/>
    </row>
    <row r="346" spans="1:1" x14ac:dyDescent="0.2">
      <c r="A346" s="6"/>
    </row>
    <row r="347" spans="1:1" x14ac:dyDescent="0.2">
      <c r="A347" s="6"/>
    </row>
    <row r="348" spans="1:1" x14ac:dyDescent="0.2">
      <c r="A348" s="6"/>
    </row>
    <row r="349" spans="1:1" x14ac:dyDescent="0.2">
      <c r="A349" s="6"/>
    </row>
    <row r="350" spans="1:1" x14ac:dyDescent="0.2">
      <c r="A350" s="6"/>
    </row>
    <row r="351" spans="1:1" x14ac:dyDescent="0.2">
      <c r="A351" s="6"/>
    </row>
    <row r="352" spans="1:1" x14ac:dyDescent="0.2">
      <c r="A352" s="6"/>
    </row>
    <row r="353" spans="1:1" x14ac:dyDescent="0.2">
      <c r="A353" s="6"/>
    </row>
    <row r="354" spans="1:1" x14ac:dyDescent="0.2">
      <c r="A354" s="6"/>
    </row>
    <row r="355" spans="1:1" x14ac:dyDescent="0.2">
      <c r="A355" s="6"/>
    </row>
    <row r="356" spans="1:1" x14ac:dyDescent="0.2">
      <c r="A356" s="6"/>
    </row>
    <row r="357" spans="1:1" x14ac:dyDescent="0.2">
      <c r="A357" s="6"/>
    </row>
    <row r="358" spans="1:1" x14ac:dyDescent="0.2">
      <c r="A358" s="6"/>
    </row>
    <row r="359" spans="1:1" x14ac:dyDescent="0.2">
      <c r="A359" s="6"/>
    </row>
    <row r="360" spans="1:1" x14ac:dyDescent="0.2">
      <c r="A360" s="6"/>
    </row>
    <row r="361" spans="1:1" x14ac:dyDescent="0.2">
      <c r="A361" s="6"/>
    </row>
    <row r="362" spans="1:1" x14ac:dyDescent="0.2">
      <c r="A362" s="6"/>
    </row>
    <row r="363" spans="1:1" x14ac:dyDescent="0.2">
      <c r="A363" s="6"/>
    </row>
    <row r="364" spans="1:1" x14ac:dyDescent="0.2">
      <c r="A364" s="6"/>
    </row>
    <row r="365" spans="1:1" x14ac:dyDescent="0.2">
      <c r="A365" s="6"/>
    </row>
    <row r="366" spans="1:1" x14ac:dyDescent="0.2">
      <c r="A366" s="6"/>
    </row>
    <row r="367" spans="1:1" x14ac:dyDescent="0.2">
      <c r="A367" s="6"/>
    </row>
    <row r="368" spans="1:1" x14ac:dyDescent="0.2">
      <c r="A368" s="6"/>
    </row>
    <row r="369" spans="1:1" x14ac:dyDescent="0.2">
      <c r="A369" s="6"/>
    </row>
    <row r="370" spans="1:1" x14ac:dyDescent="0.2">
      <c r="A370" s="6"/>
    </row>
    <row r="371" spans="1:1" x14ac:dyDescent="0.2">
      <c r="A371" s="6"/>
    </row>
    <row r="372" spans="1:1" x14ac:dyDescent="0.2">
      <c r="A372" s="6"/>
    </row>
    <row r="373" spans="1:1" x14ac:dyDescent="0.2">
      <c r="A373" s="6"/>
    </row>
    <row r="374" spans="1:1" x14ac:dyDescent="0.2">
      <c r="A374" s="6"/>
    </row>
    <row r="375" spans="1:1" x14ac:dyDescent="0.2">
      <c r="A375" s="6"/>
    </row>
    <row r="376" spans="1:1" x14ac:dyDescent="0.2">
      <c r="A376" s="6"/>
    </row>
    <row r="377" spans="1:1" x14ac:dyDescent="0.2">
      <c r="A377" s="6"/>
    </row>
    <row r="378" spans="1:1" x14ac:dyDescent="0.2">
      <c r="A378" s="6"/>
    </row>
    <row r="379" spans="1:1" x14ac:dyDescent="0.2">
      <c r="A379" s="6"/>
    </row>
    <row r="380" spans="1:1" x14ac:dyDescent="0.2">
      <c r="A380" s="6"/>
    </row>
    <row r="381" spans="1:1" x14ac:dyDescent="0.2">
      <c r="A381" s="6"/>
    </row>
    <row r="382" spans="1:1" x14ac:dyDescent="0.2">
      <c r="A382" s="6"/>
    </row>
    <row r="383" spans="1:1" x14ac:dyDescent="0.2">
      <c r="A383" s="6"/>
    </row>
    <row r="384" spans="1:1" x14ac:dyDescent="0.2">
      <c r="A384" s="6"/>
    </row>
    <row r="385" spans="1:1" x14ac:dyDescent="0.2">
      <c r="A385" s="6"/>
    </row>
    <row r="386" spans="1:1" x14ac:dyDescent="0.2">
      <c r="A386" s="6"/>
    </row>
    <row r="387" spans="1:1" x14ac:dyDescent="0.2">
      <c r="A387" s="6"/>
    </row>
    <row r="388" spans="1:1" x14ac:dyDescent="0.2">
      <c r="A388" s="6"/>
    </row>
    <row r="389" spans="1:1" x14ac:dyDescent="0.2">
      <c r="A389" s="6"/>
    </row>
    <row r="390" spans="1:1" x14ac:dyDescent="0.2">
      <c r="A390" s="6"/>
    </row>
    <row r="391" spans="1:1" x14ac:dyDescent="0.2">
      <c r="A391" s="6"/>
    </row>
    <row r="392" spans="1:1" x14ac:dyDescent="0.2">
      <c r="A392" s="6"/>
    </row>
    <row r="393" spans="1:1" x14ac:dyDescent="0.2">
      <c r="A393" s="6"/>
    </row>
    <row r="394" spans="1:1" x14ac:dyDescent="0.2">
      <c r="A394" s="6"/>
    </row>
    <row r="395" spans="1:1" x14ac:dyDescent="0.2">
      <c r="A395" s="6"/>
    </row>
    <row r="396" spans="1:1" x14ac:dyDescent="0.2">
      <c r="A396" s="6"/>
    </row>
    <row r="397" spans="1:1" x14ac:dyDescent="0.2">
      <c r="A397" s="6"/>
    </row>
    <row r="398" spans="1:1" x14ac:dyDescent="0.2">
      <c r="A398" s="6"/>
    </row>
    <row r="399" spans="1:1" x14ac:dyDescent="0.2">
      <c r="A399" s="6"/>
    </row>
    <row r="400" spans="1:1" x14ac:dyDescent="0.2">
      <c r="A400" s="6"/>
    </row>
    <row r="401" spans="1:1" x14ac:dyDescent="0.2">
      <c r="A401" s="6"/>
    </row>
    <row r="402" spans="1:1" x14ac:dyDescent="0.2">
      <c r="A402" s="6"/>
    </row>
    <row r="403" spans="1:1" x14ac:dyDescent="0.2">
      <c r="A403" s="6"/>
    </row>
    <row r="404" spans="1:1" x14ac:dyDescent="0.2">
      <c r="A404" s="6"/>
    </row>
    <row r="405" spans="1:1" x14ac:dyDescent="0.2">
      <c r="A405" s="6"/>
    </row>
    <row r="406" spans="1:1" x14ac:dyDescent="0.2">
      <c r="A406" s="6"/>
    </row>
    <row r="407" spans="1:1" x14ac:dyDescent="0.2">
      <c r="A407" s="6"/>
    </row>
    <row r="408" spans="1:1" x14ac:dyDescent="0.2">
      <c r="A408" s="6"/>
    </row>
    <row r="409" spans="1:1" x14ac:dyDescent="0.2">
      <c r="A409" s="6"/>
    </row>
    <row r="410" spans="1:1" x14ac:dyDescent="0.2">
      <c r="A410" s="6"/>
    </row>
    <row r="411" spans="1:1" x14ac:dyDescent="0.2">
      <c r="A411" s="6"/>
    </row>
    <row r="412" spans="1:1" x14ac:dyDescent="0.2">
      <c r="A412" s="6"/>
    </row>
    <row r="413" spans="1:1" x14ac:dyDescent="0.2">
      <c r="A413" s="6"/>
    </row>
    <row r="414" spans="1:1" x14ac:dyDescent="0.2">
      <c r="A414" s="6"/>
    </row>
    <row r="415" spans="1:1" x14ac:dyDescent="0.2">
      <c r="A415" s="6"/>
    </row>
    <row r="416" spans="1:1" x14ac:dyDescent="0.2">
      <c r="A416" s="6"/>
    </row>
    <row r="417" spans="1:1" x14ac:dyDescent="0.2">
      <c r="A417" s="6"/>
    </row>
    <row r="418" spans="1:1" x14ac:dyDescent="0.2">
      <c r="A418" s="6"/>
    </row>
    <row r="419" spans="1:1" x14ac:dyDescent="0.2">
      <c r="A419" s="6"/>
    </row>
    <row r="420" spans="1:1" x14ac:dyDescent="0.2">
      <c r="A420" s="6"/>
    </row>
    <row r="421" spans="1:1" x14ac:dyDescent="0.2">
      <c r="A421" s="6"/>
    </row>
    <row r="422" spans="1:1" x14ac:dyDescent="0.2">
      <c r="A422" s="6"/>
    </row>
    <row r="423" spans="1:1" x14ac:dyDescent="0.2">
      <c r="A423" s="6"/>
    </row>
    <row r="424" spans="1:1" x14ac:dyDescent="0.2">
      <c r="A424" s="6"/>
    </row>
    <row r="425" spans="1:1" x14ac:dyDescent="0.2">
      <c r="A425" s="6"/>
    </row>
    <row r="426" spans="1:1" x14ac:dyDescent="0.2">
      <c r="A426" s="6"/>
    </row>
    <row r="427" spans="1:1" x14ac:dyDescent="0.2">
      <c r="A427" s="6"/>
    </row>
    <row r="428" spans="1:1" x14ac:dyDescent="0.2">
      <c r="A428" s="6"/>
    </row>
    <row r="429" spans="1:1" x14ac:dyDescent="0.2">
      <c r="A429" s="6"/>
    </row>
    <row r="430" spans="1:1" x14ac:dyDescent="0.2">
      <c r="A430" s="6"/>
    </row>
    <row r="431" spans="1:1" x14ac:dyDescent="0.2">
      <c r="A431" s="6"/>
    </row>
    <row r="432" spans="1:1" x14ac:dyDescent="0.2">
      <c r="A432" s="6"/>
    </row>
    <row r="433" spans="1:1" x14ac:dyDescent="0.2">
      <c r="A433" s="6"/>
    </row>
    <row r="434" spans="1:1" x14ac:dyDescent="0.2">
      <c r="A434" s="6"/>
    </row>
    <row r="435" spans="1:1" x14ac:dyDescent="0.2">
      <c r="A435" s="6"/>
    </row>
    <row r="436" spans="1:1" x14ac:dyDescent="0.2">
      <c r="A436" s="6"/>
    </row>
    <row r="437" spans="1:1" x14ac:dyDescent="0.2">
      <c r="A437" s="6"/>
    </row>
    <row r="438" spans="1:1" x14ac:dyDescent="0.2">
      <c r="A438" s="6"/>
    </row>
    <row r="439" spans="1:1" x14ac:dyDescent="0.2">
      <c r="A439" s="6"/>
    </row>
    <row r="440" spans="1:1" x14ac:dyDescent="0.2">
      <c r="A440" s="6"/>
    </row>
    <row r="441" spans="1:1" x14ac:dyDescent="0.2">
      <c r="A441" s="6"/>
    </row>
    <row r="442" spans="1:1" x14ac:dyDescent="0.2">
      <c r="A442" s="6"/>
    </row>
    <row r="443" spans="1:1" x14ac:dyDescent="0.2">
      <c r="A443" s="6"/>
    </row>
    <row r="444" spans="1:1" x14ac:dyDescent="0.2">
      <c r="A444" s="6"/>
    </row>
    <row r="445" spans="1:1" x14ac:dyDescent="0.2">
      <c r="A445" s="6"/>
    </row>
    <row r="446" spans="1:1" x14ac:dyDescent="0.2">
      <c r="A446" s="6"/>
    </row>
    <row r="447" spans="1:1" x14ac:dyDescent="0.2">
      <c r="A447" s="6"/>
    </row>
    <row r="448" spans="1:1" x14ac:dyDescent="0.2">
      <c r="A448" s="6"/>
    </row>
    <row r="449" spans="1:1" x14ac:dyDescent="0.2">
      <c r="A449" s="6"/>
    </row>
    <row r="450" spans="1:1" x14ac:dyDescent="0.2">
      <c r="A450" s="6"/>
    </row>
    <row r="451" spans="1:1" x14ac:dyDescent="0.2">
      <c r="A451" s="6"/>
    </row>
    <row r="452" spans="1:1" x14ac:dyDescent="0.2">
      <c r="A452" s="6"/>
    </row>
    <row r="453" spans="1:1" x14ac:dyDescent="0.2">
      <c r="A453" s="6"/>
    </row>
    <row r="454" spans="1:1" x14ac:dyDescent="0.2">
      <c r="A454" s="6"/>
    </row>
    <row r="455" spans="1:1" x14ac:dyDescent="0.2">
      <c r="A455" s="6"/>
    </row>
    <row r="456" spans="1:1" x14ac:dyDescent="0.2">
      <c r="A456" s="6"/>
    </row>
    <row r="457" spans="1:1" x14ac:dyDescent="0.2">
      <c r="A457" s="6"/>
    </row>
    <row r="458" spans="1:1" x14ac:dyDescent="0.2">
      <c r="A458" s="6"/>
    </row>
    <row r="459" spans="1:1" x14ac:dyDescent="0.2">
      <c r="A459" s="6"/>
    </row>
    <row r="460" spans="1:1" x14ac:dyDescent="0.2">
      <c r="A460" s="6"/>
    </row>
    <row r="461" spans="1:1" x14ac:dyDescent="0.2">
      <c r="A461" s="6"/>
    </row>
    <row r="462" spans="1:1" x14ac:dyDescent="0.2">
      <c r="A462" s="6"/>
    </row>
    <row r="463" spans="1:1" x14ac:dyDescent="0.2">
      <c r="A463" s="6"/>
    </row>
    <row r="464" spans="1:1" x14ac:dyDescent="0.2">
      <c r="A464" s="6"/>
    </row>
    <row r="465" spans="1:1" x14ac:dyDescent="0.2">
      <c r="A465" s="6"/>
    </row>
    <row r="466" spans="1:1" x14ac:dyDescent="0.2">
      <c r="A466" s="6"/>
    </row>
    <row r="467" spans="1:1" x14ac:dyDescent="0.2">
      <c r="A467" s="6"/>
    </row>
    <row r="468" spans="1:1" x14ac:dyDescent="0.2">
      <c r="A468" s="6"/>
    </row>
    <row r="469" spans="1:1" x14ac:dyDescent="0.2">
      <c r="A469" s="6"/>
    </row>
    <row r="470" spans="1:1" x14ac:dyDescent="0.2">
      <c r="A470" s="6"/>
    </row>
    <row r="471" spans="1:1" x14ac:dyDescent="0.2">
      <c r="A471" s="6"/>
    </row>
    <row r="472" spans="1:1" x14ac:dyDescent="0.2">
      <c r="A472" s="6"/>
    </row>
    <row r="473" spans="1:1" x14ac:dyDescent="0.2">
      <c r="A473" s="6"/>
    </row>
    <row r="474" spans="1:1" x14ac:dyDescent="0.2">
      <c r="A474" s="6"/>
    </row>
    <row r="475" spans="1:1" x14ac:dyDescent="0.2">
      <c r="A475" s="6"/>
    </row>
    <row r="476" spans="1:1" x14ac:dyDescent="0.2">
      <c r="A476" s="6"/>
    </row>
    <row r="477" spans="1:1" x14ac:dyDescent="0.2">
      <c r="A477" s="6"/>
    </row>
    <row r="478" spans="1:1" x14ac:dyDescent="0.2">
      <c r="A478" s="6"/>
    </row>
    <row r="479" spans="1:1" x14ac:dyDescent="0.2">
      <c r="A479" s="6"/>
    </row>
    <row r="480" spans="1:1" x14ac:dyDescent="0.2">
      <c r="A480" s="6"/>
    </row>
    <row r="481" spans="1:1" x14ac:dyDescent="0.2">
      <c r="A481" s="6"/>
    </row>
    <row r="482" spans="1:1" x14ac:dyDescent="0.2">
      <c r="A482" s="6"/>
    </row>
    <row r="483" spans="1:1" x14ac:dyDescent="0.2">
      <c r="A483" s="6"/>
    </row>
    <row r="484" spans="1:1" x14ac:dyDescent="0.2">
      <c r="A484" s="6"/>
    </row>
    <row r="485" spans="1:1" x14ac:dyDescent="0.2">
      <c r="A485" s="6"/>
    </row>
    <row r="486" spans="1:1" x14ac:dyDescent="0.2">
      <c r="A486" s="6"/>
    </row>
    <row r="487" spans="1:1" x14ac:dyDescent="0.2">
      <c r="A487" s="6"/>
    </row>
    <row r="488" spans="1:1" x14ac:dyDescent="0.2">
      <c r="A488" s="6"/>
    </row>
    <row r="489" spans="1:1" x14ac:dyDescent="0.2">
      <c r="A489" s="6"/>
    </row>
    <row r="490" spans="1:1" x14ac:dyDescent="0.2">
      <c r="A490" s="6"/>
    </row>
    <row r="491" spans="1:1" x14ac:dyDescent="0.2">
      <c r="A491" s="6"/>
    </row>
    <row r="492" spans="1:1" x14ac:dyDescent="0.2">
      <c r="A492" s="6"/>
    </row>
    <row r="493" spans="1:1" x14ac:dyDescent="0.2">
      <c r="A493" s="6"/>
    </row>
    <row r="494" spans="1:1" x14ac:dyDescent="0.2">
      <c r="A494" s="6"/>
    </row>
    <row r="495" spans="1:1" x14ac:dyDescent="0.2">
      <c r="A495" s="6"/>
    </row>
    <row r="496" spans="1:1" x14ac:dyDescent="0.2">
      <c r="A496" s="6"/>
    </row>
    <row r="497" spans="1:1" x14ac:dyDescent="0.2">
      <c r="A497" s="6"/>
    </row>
    <row r="498" spans="1:1" x14ac:dyDescent="0.2">
      <c r="A498" s="6"/>
    </row>
    <row r="499" spans="1:1" x14ac:dyDescent="0.2">
      <c r="A499" s="6"/>
    </row>
    <row r="500" spans="1:1" x14ac:dyDescent="0.2">
      <c r="A500" s="6"/>
    </row>
    <row r="501" spans="1:1" x14ac:dyDescent="0.2">
      <c r="A501" s="6"/>
    </row>
    <row r="502" spans="1:1" x14ac:dyDescent="0.2">
      <c r="A502" s="6"/>
    </row>
    <row r="503" spans="1:1" x14ac:dyDescent="0.2">
      <c r="A503" s="6"/>
    </row>
    <row r="504" spans="1:1" x14ac:dyDescent="0.2">
      <c r="A504" s="6"/>
    </row>
    <row r="505" spans="1:1" x14ac:dyDescent="0.2">
      <c r="A505" s="6"/>
    </row>
    <row r="506" spans="1:1" x14ac:dyDescent="0.2">
      <c r="A506" s="6"/>
    </row>
    <row r="507" spans="1:1" x14ac:dyDescent="0.2">
      <c r="A507" s="6"/>
    </row>
    <row r="508" spans="1:1" x14ac:dyDescent="0.2">
      <c r="A508" s="6"/>
    </row>
    <row r="509" spans="1:1" x14ac:dyDescent="0.2">
      <c r="A509" s="6"/>
    </row>
    <row r="510" spans="1:1" x14ac:dyDescent="0.2">
      <c r="A510" s="6"/>
    </row>
    <row r="511" spans="1:1" x14ac:dyDescent="0.2">
      <c r="A511" s="6"/>
    </row>
    <row r="512" spans="1:1" x14ac:dyDescent="0.2">
      <c r="A512" s="6"/>
    </row>
    <row r="513" spans="1:1" x14ac:dyDescent="0.2">
      <c r="A513" s="6"/>
    </row>
    <row r="514" spans="1:1" x14ac:dyDescent="0.2">
      <c r="A514" s="6"/>
    </row>
    <row r="515" spans="1:1" x14ac:dyDescent="0.2">
      <c r="A515" s="6"/>
    </row>
    <row r="516" spans="1:1" x14ac:dyDescent="0.2">
      <c r="A516" s="6"/>
    </row>
    <row r="517" spans="1:1" x14ac:dyDescent="0.2">
      <c r="A517" s="6"/>
    </row>
    <row r="518" spans="1:1" x14ac:dyDescent="0.2">
      <c r="A518" s="6"/>
    </row>
    <row r="519" spans="1:1" x14ac:dyDescent="0.2">
      <c r="A519" s="6"/>
    </row>
    <row r="520" spans="1:1" x14ac:dyDescent="0.2">
      <c r="A520" s="6"/>
    </row>
    <row r="521" spans="1:1" x14ac:dyDescent="0.2">
      <c r="A521" s="6"/>
    </row>
    <row r="522" spans="1:1" x14ac:dyDescent="0.2">
      <c r="A522" s="6"/>
    </row>
    <row r="523" spans="1:1" x14ac:dyDescent="0.2">
      <c r="A523" s="6"/>
    </row>
    <row r="524" spans="1:1" x14ac:dyDescent="0.2">
      <c r="A524" s="6"/>
    </row>
    <row r="525" spans="1:1" x14ac:dyDescent="0.2">
      <c r="A525" s="6"/>
    </row>
    <row r="526" spans="1:1" x14ac:dyDescent="0.2">
      <c r="A526" s="6"/>
    </row>
    <row r="527" spans="1:1" x14ac:dyDescent="0.2">
      <c r="A527" s="6"/>
    </row>
    <row r="528" spans="1:1" x14ac:dyDescent="0.2">
      <c r="A528" s="6"/>
    </row>
    <row r="529" spans="1:1" x14ac:dyDescent="0.2">
      <c r="A529" s="6"/>
    </row>
    <row r="530" spans="1:1" x14ac:dyDescent="0.2">
      <c r="A530" s="6"/>
    </row>
    <row r="531" spans="1:1" x14ac:dyDescent="0.2">
      <c r="A531" s="6"/>
    </row>
    <row r="532" spans="1:1" x14ac:dyDescent="0.2">
      <c r="A532" s="6"/>
    </row>
    <row r="533" spans="1:1" x14ac:dyDescent="0.2">
      <c r="A533" s="6"/>
    </row>
    <row r="534" spans="1:1" x14ac:dyDescent="0.2">
      <c r="A534" s="6"/>
    </row>
    <row r="535" spans="1:1" x14ac:dyDescent="0.2">
      <c r="A535" s="6"/>
    </row>
    <row r="536" spans="1:1" x14ac:dyDescent="0.2">
      <c r="A536" s="6"/>
    </row>
    <row r="537" spans="1:1" x14ac:dyDescent="0.2">
      <c r="A537" s="6"/>
    </row>
    <row r="538" spans="1:1" x14ac:dyDescent="0.2">
      <c r="A538" s="6"/>
    </row>
    <row r="539" spans="1:1" x14ac:dyDescent="0.2">
      <c r="A539" s="6"/>
    </row>
    <row r="540" spans="1:1" x14ac:dyDescent="0.2">
      <c r="A540" s="6"/>
    </row>
    <row r="541" spans="1:1" x14ac:dyDescent="0.2">
      <c r="A541" s="6"/>
    </row>
    <row r="542" spans="1:1" x14ac:dyDescent="0.2">
      <c r="A542" s="6"/>
    </row>
    <row r="543" spans="1:1" x14ac:dyDescent="0.2">
      <c r="A543" s="6"/>
    </row>
    <row r="544" spans="1:1" x14ac:dyDescent="0.2">
      <c r="A544" s="6"/>
    </row>
    <row r="545" spans="1:1" x14ac:dyDescent="0.2">
      <c r="A545" s="6"/>
    </row>
    <row r="546" spans="1:1" x14ac:dyDescent="0.2">
      <c r="A546" s="6"/>
    </row>
    <row r="547" spans="1:1" x14ac:dyDescent="0.2">
      <c r="A547" s="6"/>
    </row>
    <row r="548" spans="1:1" x14ac:dyDescent="0.2">
      <c r="A548" s="6"/>
    </row>
    <row r="549" spans="1:1" x14ac:dyDescent="0.2">
      <c r="A549" s="6"/>
    </row>
    <row r="550" spans="1:1" x14ac:dyDescent="0.2">
      <c r="A550" s="6"/>
    </row>
    <row r="551" spans="1:1" x14ac:dyDescent="0.2">
      <c r="A551" s="6"/>
    </row>
    <row r="552" spans="1:1" x14ac:dyDescent="0.2">
      <c r="A552" s="6"/>
    </row>
    <row r="553" spans="1:1" x14ac:dyDescent="0.2">
      <c r="A553" s="6"/>
    </row>
    <row r="554" spans="1:1" x14ac:dyDescent="0.2">
      <c r="A554" s="6"/>
    </row>
    <row r="555" spans="1:1" x14ac:dyDescent="0.2">
      <c r="A555" s="6"/>
    </row>
    <row r="556" spans="1:1" x14ac:dyDescent="0.2">
      <c r="A556" s="6"/>
    </row>
    <row r="557" spans="1:1" x14ac:dyDescent="0.2">
      <c r="A557" s="6"/>
    </row>
    <row r="558" spans="1:1" x14ac:dyDescent="0.2">
      <c r="A558" s="6"/>
    </row>
    <row r="559" spans="1:1" x14ac:dyDescent="0.2">
      <c r="A559" s="6"/>
    </row>
    <row r="560" spans="1:1" x14ac:dyDescent="0.2">
      <c r="A560" s="6"/>
    </row>
    <row r="561" spans="1:1" x14ac:dyDescent="0.2">
      <c r="A561" s="6"/>
    </row>
    <row r="562" spans="1:1" x14ac:dyDescent="0.2">
      <c r="A562" s="6"/>
    </row>
    <row r="563" spans="1:1" x14ac:dyDescent="0.2">
      <c r="A563" s="6"/>
    </row>
    <row r="564" spans="1:1" x14ac:dyDescent="0.2">
      <c r="A564" s="6"/>
    </row>
    <row r="565" spans="1:1" x14ac:dyDescent="0.2">
      <c r="A565" s="6"/>
    </row>
    <row r="566" spans="1:1" x14ac:dyDescent="0.2">
      <c r="A566" s="6"/>
    </row>
    <row r="567" spans="1:1" x14ac:dyDescent="0.2">
      <c r="A567" s="6"/>
    </row>
    <row r="568" spans="1:1" x14ac:dyDescent="0.2">
      <c r="A568" s="6"/>
    </row>
    <row r="569" spans="1:1" x14ac:dyDescent="0.2">
      <c r="A569" s="6"/>
    </row>
    <row r="570" spans="1:1" x14ac:dyDescent="0.2">
      <c r="A570" s="6"/>
    </row>
    <row r="571" spans="1:1" x14ac:dyDescent="0.2">
      <c r="A571" s="6"/>
    </row>
    <row r="572" spans="1:1" x14ac:dyDescent="0.2">
      <c r="A572" s="6"/>
    </row>
    <row r="573" spans="1:1" x14ac:dyDescent="0.2">
      <c r="A573" s="6"/>
    </row>
    <row r="574" spans="1:1" x14ac:dyDescent="0.2">
      <c r="A574" s="6"/>
    </row>
    <row r="575" spans="1:1" x14ac:dyDescent="0.2">
      <c r="A575" s="6"/>
    </row>
    <row r="576" spans="1:1" x14ac:dyDescent="0.2">
      <c r="A576" s="6"/>
    </row>
    <row r="577" spans="1:1" x14ac:dyDescent="0.2">
      <c r="A577" s="6"/>
    </row>
    <row r="578" spans="1:1" x14ac:dyDescent="0.2">
      <c r="A578" s="6"/>
    </row>
    <row r="579" spans="1:1" x14ac:dyDescent="0.2">
      <c r="A579" s="6"/>
    </row>
    <row r="580" spans="1:1" x14ac:dyDescent="0.2">
      <c r="A580" s="6"/>
    </row>
    <row r="581" spans="1:1" x14ac:dyDescent="0.2">
      <c r="A581" s="6"/>
    </row>
    <row r="582" spans="1:1" x14ac:dyDescent="0.2">
      <c r="A582" s="6"/>
    </row>
    <row r="583" spans="1:1" x14ac:dyDescent="0.2">
      <c r="A583" s="6"/>
    </row>
    <row r="584" spans="1:1" x14ac:dyDescent="0.2">
      <c r="A584" s="6"/>
    </row>
    <row r="585" spans="1:1" x14ac:dyDescent="0.2">
      <c r="A585" s="6"/>
    </row>
    <row r="586" spans="1:1" x14ac:dyDescent="0.2">
      <c r="A586" s="6"/>
    </row>
    <row r="587" spans="1:1" x14ac:dyDescent="0.2">
      <c r="A587" s="6"/>
    </row>
    <row r="588" spans="1:1" x14ac:dyDescent="0.2">
      <c r="A588" s="6"/>
    </row>
    <row r="589" spans="1:1" x14ac:dyDescent="0.2">
      <c r="A589" s="6"/>
    </row>
    <row r="590" spans="1:1" x14ac:dyDescent="0.2">
      <c r="A590" s="6"/>
    </row>
    <row r="591" spans="1:1" x14ac:dyDescent="0.2">
      <c r="A591" s="6"/>
    </row>
    <row r="592" spans="1:1" x14ac:dyDescent="0.2">
      <c r="A592" s="6"/>
    </row>
    <row r="593" spans="1:1" x14ac:dyDescent="0.2">
      <c r="A593" s="6"/>
    </row>
    <row r="594" spans="1:1" x14ac:dyDescent="0.2">
      <c r="A594" s="6"/>
    </row>
    <row r="595" spans="1:1" x14ac:dyDescent="0.2">
      <c r="A595" s="6"/>
    </row>
    <row r="596" spans="1:1" x14ac:dyDescent="0.2">
      <c r="A596" s="6"/>
    </row>
    <row r="597" spans="1:1" x14ac:dyDescent="0.2">
      <c r="A597" s="6"/>
    </row>
    <row r="598" spans="1:1" x14ac:dyDescent="0.2">
      <c r="A598" s="6"/>
    </row>
    <row r="599" spans="1:1" x14ac:dyDescent="0.2">
      <c r="A599" s="6"/>
    </row>
    <row r="600" spans="1:1" x14ac:dyDescent="0.2">
      <c r="A600" s="6"/>
    </row>
    <row r="601" spans="1:1" x14ac:dyDescent="0.2">
      <c r="A601" s="6"/>
    </row>
    <row r="602" spans="1:1" x14ac:dyDescent="0.2">
      <c r="A602" s="6"/>
    </row>
    <row r="603" spans="1:1" x14ac:dyDescent="0.2">
      <c r="A603" s="6"/>
    </row>
    <row r="604" spans="1:1" x14ac:dyDescent="0.2">
      <c r="A604" s="6"/>
    </row>
    <row r="605" spans="1:1" x14ac:dyDescent="0.2">
      <c r="A605" s="6"/>
    </row>
    <row r="606" spans="1:1" x14ac:dyDescent="0.2">
      <c r="A606" s="6"/>
    </row>
    <row r="607" spans="1:1" x14ac:dyDescent="0.2">
      <c r="A607" s="6"/>
    </row>
    <row r="608" spans="1:1" x14ac:dyDescent="0.2">
      <c r="A608" s="6"/>
    </row>
    <row r="609" spans="1:1" x14ac:dyDescent="0.2">
      <c r="A609" s="6"/>
    </row>
    <row r="610" spans="1:1" x14ac:dyDescent="0.2">
      <c r="A610" s="6"/>
    </row>
    <row r="611" spans="1:1" x14ac:dyDescent="0.2">
      <c r="A611" s="6"/>
    </row>
    <row r="612" spans="1:1" x14ac:dyDescent="0.2">
      <c r="A612" s="6"/>
    </row>
    <row r="613" spans="1:1" x14ac:dyDescent="0.2">
      <c r="A613" s="6"/>
    </row>
    <row r="614" spans="1:1" x14ac:dyDescent="0.2">
      <c r="A614" s="6"/>
    </row>
    <row r="615" spans="1:1" x14ac:dyDescent="0.2">
      <c r="A615" s="6"/>
    </row>
    <row r="616" spans="1:1" x14ac:dyDescent="0.2">
      <c r="A616" s="6"/>
    </row>
    <row r="617" spans="1:1" x14ac:dyDescent="0.2">
      <c r="A617" s="6"/>
    </row>
    <row r="618" spans="1:1" x14ac:dyDescent="0.2">
      <c r="A618" s="6"/>
    </row>
    <row r="619" spans="1:1" x14ac:dyDescent="0.2">
      <c r="A619" s="6"/>
    </row>
    <row r="620" spans="1:1" x14ac:dyDescent="0.2">
      <c r="A620" s="6"/>
    </row>
    <row r="621" spans="1:1" x14ac:dyDescent="0.2">
      <c r="A621" s="6"/>
    </row>
    <row r="622" spans="1:1" x14ac:dyDescent="0.2">
      <c r="A622" s="6"/>
    </row>
    <row r="623" spans="1:1" x14ac:dyDescent="0.2">
      <c r="A623" s="6"/>
    </row>
    <row r="624" spans="1:1" x14ac:dyDescent="0.2">
      <c r="A624" s="6"/>
    </row>
    <row r="625" spans="1:1" x14ac:dyDescent="0.2">
      <c r="A625" s="6"/>
    </row>
    <row r="626" spans="1:1" x14ac:dyDescent="0.2">
      <c r="A626" s="6"/>
    </row>
    <row r="627" spans="1:1" x14ac:dyDescent="0.2">
      <c r="A627" s="6"/>
    </row>
    <row r="628" spans="1:1" x14ac:dyDescent="0.2">
      <c r="A628" s="6"/>
    </row>
    <row r="629" spans="1:1" x14ac:dyDescent="0.2">
      <c r="A629" s="6"/>
    </row>
    <row r="630" spans="1:1" x14ac:dyDescent="0.2">
      <c r="A630" s="6"/>
    </row>
    <row r="631" spans="1:1" x14ac:dyDescent="0.2">
      <c r="A631" s="6"/>
    </row>
    <row r="632" spans="1:1" x14ac:dyDescent="0.2">
      <c r="A632" s="6"/>
    </row>
    <row r="633" spans="1:1" x14ac:dyDescent="0.2">
      <c r="A633" s="6"/>
    </row>
    <row r="634" spans="1:1" x14ac:dyDescent="0.2">
      <c r="A634" s="6"/>
    </row>
    <row r="635" spans="1:1" x14ac:dyDescent="0.2">
      <c r="A635" s="6"/>
    </row>
    <row r="636" spans="1:1" x14ac:dyDescent="0.2">
      <c r="A636" s="6"/>
    </row>
    <row r="637" spans="1:1" x14ac:dyDescent="0.2">
      <c r="A637" s="6"/>
    </row>
    <row r="638" spans="1:1" x14ac:dyDescent="0.2">
      <c r="A638" s="6"/>
    </row>
    <row r="639" spans="1:1" x14ac:dyDescent="0.2">
      <c r="A639" s="6"/>
    </row>
    <row r="640" spans="1:1" x14ac:dyDescent="0.2">
      <c r="A640" s="6"/>
    </row>
    <row r="641" spans="1:1" x14ac:dyDescent="0.2">
      <c r="A641" s="6"/>
    </row>
    <row r="642" spans="1:1" x14ac:dyDescent="0.2">
      <c r="A642" s="6"/>
    </row>
    <row r="643" spans="1:1" x14ac:dyDescent="0.2">
      <c r="A643" s="6"/>
    </row>
    <row r="644" spans="1:1" x14ac:dyDescent="0.2">
      <c r="A644" s="6"/>
    </row>
    <row r="645" spans="1:1" x14ac:dyDescent="0.2">
      <c r="A645" s="6"/>
    </row>
    <row r="646" spans="1:1" x14ac:dyDescent="0.2">
      <c r="A646" s="6"/>
    </row>
    <row r="647" spans="1:1" x14ac:dyDescent="0.2">
      <c r="A647" s="6"/>
    </row>
    <row r="648" spans="1:1" x14ac:dyDescent="0.2">
      <c r="A648" s="6"/>
    </row>
    <row r="649" spans="1:1" x14ac:dyDescent="0.2">
      <c r="A649" s="6"/>
    </row>
    <row r="650" spans="1:1" x14ac:dyDescent="0.2">
      <c r="A650" s="6"/>
    </row>
    <row r="651" spans="1:1" x14ac:dyDescent="0.2">
      <c r="A651" s="6"/>
    </row>
    <row r="652" spans="1:1" x14ac:dyDescent="0.2">
      <c r="A652" s="6"/>
    </row>
    <row r="653" spans="1:1" x14ac:dyDescent="0.2">
      <c r="A653" s="6"/>
    </row>
    <row r="654" spans="1:1" x14ac:dyDescent="0.2">
      <c r="A654" s="6"/>
    </row>
    <row r="655" spans="1:1" x14ac:dyDescent="0.2">
      <c r="A655" s="6"/>
    </row>
    <row r="656" spans="1:1" x14ac:dyDescent="0.2">
      <c r="A656" s="6"/>
    </row>
    <row r="657" spans="1:1" x14ac:dyDescent="0.2">
      <c r="A657" s="6"/>
    </row>
    <row r="658" spans="1:1" x14ac:dyDescent="0.2">
      <c r="A658" s="6"/>
    </row>
    <row r="659" spans="1:1" x14ac:dyDescent="0.2">
      <c r="A659" s="6"/>
    </row>
    <row r="660" spans="1:1" x14ac:dyDescent="0.2">
      <c r="A660" s="6"/>
    </row>
  </sheetData>
  <protectedRanges>
    <protectedRange sqref="A59:D478" name="ди1010"/>
    <protectedRange sqref="A4:A51 A52:D58" name="ди1010_1"/>
    <protectedRange sqref="C50:D51" name="ди1010_1_1"/>
    <protectedRange sqref="D8:D29 B15:B33 C15:C29 B35:D47 B4:D7 B8:C14 B48:B51 C31:D34" name="ди1010_1_1_1"/>
  </protectedRanges>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83"/>
  <sheetViews>
    <sheetView topLeftCell="C1" zoomScale="80" zoomScaleNormal="80" workbookViewId="0">
      <selection activeCell="S22" sqref="S22"/>
    </sheetView>
  </sheetViews>
  <sheetFormatPr defaultColWidth="9.140625" defaultRowHeight="15" x14ac:dyDescent="0.25"/>
  <cols>
    <col min="1" max="1" width="12.42578125" style="19" customWidth="1"/>
    <col min="2" max="2" width="25" style="19" customWidth="1"/>
    <col min="3" max="3" width="22.85546875" style="19" customWidth="1"/>
    <col min="4" max="4" width="25" style="19" customWidth="1"/>
    <col min="5" max="6" width="9.140625" style="19"/>
    <col min="7" max="7" width="10.42578125" style="19" customWidth="1"/>
    <col min="8" max="16" width="9.140625" style="19"/>
    <col min="17" max="17" width="12.85546875" style="19" customWidth="1"/>
    <col min="18" max="18" width="13.85546875" style="19" customWidth="1"/>
    <col min="19" max="16384" width="9.140625" style="19"/>
  </cols>
  <sheetData>
    <row r="1" spans="1:19" x14ac:dyDescent="0.25">
      <c r="A1" s="850" t="s">
        <v>788</v>
      </c>
      <c r="B1" s="851"/>
      <c r="C1" s="851"/>
      <c r="D1" s="851"/>
      <c r="E1" s="851"/>
      <c r="F1" s="851"/>
      <c r="G1" s="851"/>
      <c r="H1" s="851"/>
      <c r="I1" s="851"/>
      <c r="J1" s="851"/>
      <c r="K1" s="851"/>
      <c r="L1" s="851"/>
      <c r="M1" s="851"/>
      <c r="N1" s="851"/>
      <c r="O1" s="851"/>
      <c r="P1" s="851"/>
      <c r="Q1" s="851"/>
      <c r="R1" s="851"/>
      <c r="S1" s="851"/>
    </row>
    <row r="2" spans="1:19" ht="43.5" customHeight="1" x14ac:dyDescent="0.25">
      <c r="A2" s="851"/>
      <c r="B2" s="851"/>
      <c r="C2" s="851"/>
      <c r="D2" s="851"/>
      <c r="E2" s="851"/>
      <c r="F2" s="851"/>
      <c r="G2" s="851"/>
      <c r="H2" s="851"/>
      <c r="I2" s="851"/>
      <c r="J2" s="851"/>
      <c r="K2" s="851"/>
      <c r="L2" s="851"/>
      <c r="M2" s="851"/>
      <c r="N2" s="851"/>
      <c r="O2" s="851"/>
      <c r="P2" s="851"/>
      <c r="Q2" s="851"/>
      <c r="R2" s="851"/>
      <c r="S2" s="851"/>
    </row>
    <row r="3" spans="1:19" ht="15.75" thickBot="1" x14ac:dyDescent="0.3">
      <c r="A3" s="18" t="s">
        <v>636</v>
      </c>
      <c r="D3" s="748"/>
    </row>
    <row r="4" spans="1:19" ht="47.25" customHeight="1" thickBot="1" x14ac:dyDescent="0.3">
      <c r="A4" s="18"/>
      <c r="B4" s="857" t="s">
        <v>284</v>
      </c>
      <c r="C4" s="858"/>
      <c r="D4" s="857" t="s">
        <v>789</v>
      </c>
      <c r="E4" s="861"/>
      <c r="F4" s="861"/>
      <c r="G4" s="862"/>
      <c r="H4" s="857" t="s">
        <v>790</v>
      </c>
      <c r="I4" s="861"/>
      <c r="J4" s="861"/>
      <c r="K4" s="861"/>
      <c r="L4" s="857" t="s">
        <v>791</v>
      </c>
      <c r="M4" s="861"/>
      <c r="N4" s="861"/>
      <c r="O4" s="861"/>
      <c r="P4" s="857" t="s">
        <v>792</v>
      </c>
      <c r="Q4" s="861"/>
      <c r="R4" s="861"/>
      <c r="S4" s="861"/>
    </row>
    <row r="5" spans="1:19" ht="15.75" thickBot="1" x14ac:dyDescent="0.3">
      <c r="A5" s="18"/>
      <c r="B5" s="859"/>
      <c r="C5" s="860"/>
      <c r="D5" s="230" t="s">
        <v>15</v>
      </c>
      <c r="E5" s="230" t="s">
        <v>16</v>
      </c>
      <c r="F5" s="230" t="s">
        <v>17</v>
      </c>
      <c r="G5" s="230" t="s">
        <v>22</v>
      </c>
      <c r="H5" s="231" t="s">
        <v>15</v>
      </c>
      <c r="I5" s="231" t="s">
        <v>16</v>
      </c>
      <c r="J5" s="232" t="s">
        <v>17</v>
      </c>
      <c r="K5" s="230" t="s">
        <v>22</v>
      </c>
      <c r="L5" s="231" t="s">
        <v>15</v>
      </c>
      <c r="M5" s="231" t="s">
        <v>16</v>
      </c>
      <c r="N5" s="232" t="s">
        <v>17</v>
      </c>
      <c r="O5" s="230" t="s">
        <v>22</v>
      </c>
      <c r="P5" s="231" t="s">
        <v>15</v>
      </c>
      <c r="Q5" s="231" t="s">
        <v>16</v>
      </c>
      <c r="R5" s="231" t="s">
        <v>17</v>
      </c>
      <c r="S5" s="233" t="s">
        <v>22</v>
      </c>
    </row>
    <row r="6" spans="1:19" x14ac:dyDescent="0.25">
      <c r="A6" s="18"/>
      <c r="B6" s="854" t="s">
        <v>19</v>
      </c>
      <c r="C6" s="24" t="s">
        <v>20</v>
      </c>
      <c r="D6" s="502">
        <v>6834</v>
      </c>
      <c r="E6" s="503">
        <v>160</v>
      </c>
      <c r="F6" s="504">
        <v>2170</v>
      </c>
      <c r="G6" s="505">
        <v>9164</v>
      </c>
      <c r="H6" s="502">
        <v>2039</v>
      </c>
      <c r="I6" s="503">
        <v>45</v>
      </c>
      <c r="J6" s="504">
        <v>1093</v>
      </c>
      <c r="K6" s="505">
        <v>3177</v>
      </c>
      <c r="L6" s="502">
        <v>1135</v>
      </c>
      <c r="M6" s="503">
        <v>16</v>
      </c>
      <c r="N6" s="504">
        <v>898</v>
      </c>
      <c r="O6" s="505">
        <v>2049</v>
      </c>
      <c r="P6" s="502">
        <v>169</v>
      </c>
      <c r="Q6" s="503">
        <v>8</v>
      </c>
      <c r="R6" s="504">
        <v>58</v>
      </c>
      <c r="S6" s="505">
        <v>235</v>
      </c>
    </row>
    <row r="7" spans="1:19" ht="15.75" thickBot="1" x14ac:dyDescent="0.3">
      <c r="A7" s="18"/>
      <c r="B7" s="855"/>
      <c r="C7" s="27" t="s">
        <v>21</v>
      </c>
      <c r="D7" s="506">
        <v>2637</v>
      </c>
      <c r="E7" s="507">
        <v>16</v>
      </c>
      <c r="F7" s="508">
        <v>130</v>
      </c>
      <c r="G7" s="505">
        <v>2783</v>
      </c>
      <c r="H7" s="506">
        <v>951</v>
      </c>
      <c r="I7" s="507">
        <v>2</v>
      </c>
      <c r="J7" s="508">
        <v>70</v>
      </c>
      <c r="K7" s="505">
        <v>1023</v>
      </c>
      <c r="L7" s="506">
        <v>211</v>
      </c>
      <c r="M7" s="507">
        <v>1</v>
      </c>
      <c r="N7" s="508">
        <v>41</v>
      </c>
      <c r="O7" s="505">
        <v>253</v>
      </c>
      <c r="P7" s="506">
        <v>185</v>
      </c>
      <c r="Q7" s="507">
        <v>2</v>
      </c>
      <c r="R7" s="508">
        <v>6</v>
      </c>
      <c r="S7" s="505">
        <v>193</v>
      </c>
    </row>
    <row r="8" spans="1:19" ht="15.75" thickBot="1" x14ac:dyDescent="0.3">
      <c r="A8" s="18"/>
      <c r="B8" s="856"/>
      <c r="C8" s="28" t="s">
        <v>22</v>
      </c>
      <c r="D8" s="509">
        <v>9471</v>
      </c>
      <c r="E8" s="509">
        <v>176</v>
      </c>
      <c r="F8" s="509">
        <v>2300</v>
      </c>
      <c r="G8" s="501">
        <v>11947</v>
      </c>
      <c r="H8" s="509">
        <v>2990</v>
      </c>
      <c r="I8" s="509">
        <v>47</v>
      </c>
      <c r="J8" s="509">
        <v>1163</v>
      </c>
      <c r="K8" s="509">
        <v>4200</v>
      </c>
      <c r="L8" s="509">
        <v>1346</v>
      </c>
      <c r="M8" s="509">
        <v>17</v>
      </c>
      <c r="N8" s="509">
        <v>939</v>
      </c>
      <c r="O8" s="501">
        <v>2302</v>
      </c>
      <c r="P8" s="501">
        <v>354</v>
      </c>
      <c r="Q8" s="501">
        <v>10</v>
      </c>
      <c r="R8" s="501">
        <v>64</v>
      </c>
      <c r="S8" s="518">
        <v>428</v>
      </c>
    </row>
    <row r="9" spans="1:19" ht="15.75" thickBot="1" x14ac:dyDescent="0.3">
      <c r="A9" s="18"/>
      <c r="B9" s="863" t="s">
        <v>23</v>
      </c>
      <c r="C9" s="853"/>
      <c r="D9" s="791">
        <f>E29+E57+E193+E233+E257</f>
        <v>102</v>
      </c>
      <c r="E9" s="792">
        <f>F57</f>
        <v>1</v>
      </c>
      <c r="F9" s="793">
        <f>G29+G57+G193</f>
        <v>75</v>
      </c>
      <c r="G9" s="794">
        <f>D9+E9+F9</f>
        <v>178</v>
      </c>
      <c r="H9" s="791">
        <f>H29+H57+H193+H233+H257</f>
        <v>102</v>
      </c>
      <c r="I9" s="792">
        <f>I57</f>
        <v>1</v>
      </c>
      <c r="J9" s="793">
        <f>J29+J57+J193</f>
        <v>75</v>
      </c>
      <c r="K9" s="794">
        <f>H9+I9+J9</f>
        <v>178</v>
      </c>
      <c r="L9" s="791">
        <f>K29+K57+K193+K233+K257</f>
        <v>100</v>
      </c>
      <c r="M9" s="792">
        <f>L57</f>
        <v>1</v>
      </c>
      <c r="N9" s="793">
        <f>M29+M57+M193</f>
        <v>75</v>
      </c>
      <c r="O9" s="794">
        <f>L9+M9+N9</f>
        <v>176</v>
      </c>
      <c r="P9" s="791"/>
      <c r="Q9" s="792"/>
      <c r="R9" s="793"/>
      <c r="S9" s="794"/>
    </row>
    <row r="10" spans="1:19" ht="15.75" thickBot="1" x14ac:dyDescent="0.3">
      <c r="A10" s="18"/>
      <c r="B10" s="63" t="s">
        <v>26</v>
      </c>
      <c r="C10" s="24" t="s">
        <v>20</v>
      </c>
      <c r="D10" s="513">
        <v>102</v>
      </c>
      <c r="E10" s="510"/>
      <c r="F10" s="511"/>
      <c r="G10" s="512">
        <v>102</v>
      </c>
      <c r="H10" s="513">
        <v>46</v>
      </c>
      <c r="I10" s="510"/>
      <c r="J10" s="511"/>
      <c r="K10" s="512">
        <v>46</v>
      </c>
      <c r="L10" s="513">
        <v>16</v>
      </c>
      <c r="M10" s="510"/>
      <c r="N10" s="511"/>
      <c r="O10" s="512">
        <v>16</v>
      </c>
      <c r="P10" s="513"/>
      <c r="Q10" s="510"/>
      <c r="R10" s="511"/>
      <c r="S10" s="512"/>
    </row>
    <row r="11" spans="1:19" ht="15.75" thickBot="1" x14ac:dyDescent="0.3">
      <c r="A11" s="18"/>
      <c r="B11" s="38"/>
      <c r="C11" s="27" t="s">
        <v>21</v>
      </c>
      <c r="D11" s="513">
        <v>1650</v>
      </c>
      <c r="E11" s="510"/>
      <c r="F11" s="511">
        <v>110</v>
      </c>
      <c r="G11" s="512">
        <v>1760</v>
      </c>
      <c r="H11" s="513">
        <v>505</v>
      </c>
      <c r="I11" s="510"/>
      <c r="J11" s="511">
        <v>53</v>
      </c>
      <c r="K11" s="512">
        <v>558</v>
      </c>
      <c r="L11" s="513">
        <v>364</v>
      </c>
      <c r="M11" s="510"/>
      <c r="N11" s="511">
        <v>26</v>
      </c>
      <c r="O11" s="512">
        <v>390</v>
      </c>
      <c r="P11" s="513">
        <v>22</v>
      </c>
      <c r="Q11" s="510"/>
      <c r="R11" s="511">
        <v>1</v>
      </c>
      <c r="S11" s="512">
        <v>23</v>
      </c>
    </row>
    <row r="12" spans="1:19" ht="15.75" thickBot="1" x14ac:dyDescent="0.3">
      <c r="A12" s="18"/>
      <c r="B12" s="37"/>
      <c r="C12" s="28" t="s">
        <v>22</v>
      </c>
      <c r="D12" s="513">
        <v>1752</v>
      </c>
      <c r="E12" s="513"/>
      <c r="F12" s="513">
        <v>110</v>
      </c>
      <c r="G12" s="512">
        <v>1862</v>
      </c>
      <c r="H12" s="513">
        <v>551</v>
      </c>
      <c r="I12" s="513"/>
      <c r="J12" s="513">
        <v>53</v>
      </c>
      <c r="K12" s="512">
        <v>604</v>
      </c>
      <c r="L12" s="513">
        <v>380</v>
      </c>
      <c r="M12" s="513">
        <v>0</v>
      </c>
      <c r="N12" s="513">
        <v>26</v>
      </c>
      <c r="O12" s="512">
        <v>406</v>
      </c>
      <c r="P12" s="513">
        <v>22</v>
      </c>
      <c r="Q12" s="510"/>
      <c r="R12" s="511">
        <v>1</v>
      </c>
      <c r="S12" s="520">
        <v>23</v>
      </c>
    </row>
    <row r="13" spans="1:19" ht="15.75" thickBot="1" x14ac:dyDescent="0.3">
      <c r="A13" s="18"/>
      <c r="B13" s="39"/>
      <c r="C13" s="40" t="s">
        <v>23</v>
      </c>
      <c r="D13" s="796">
        <v>27</v>
      </c>
      <c r="E13" s="797">
        <v>0</v>
      </c>
      <c r="F13" s="798">
        <v>4</v>
      </c>
      <c r="G13" s="799">
        <f>SUM(D13:F13)</f>
        <v>31</v>
      </c>
      <c r="H13" s="796">
        <v>26</v>
      </c>
      <c r="I13" s="797">
        <v>0</v>
      </c>
      <c r="J13" s="798">
        <v>4</v>
      </c>
      <c r="K13" s="800">
        <f>SUM(H13:J13)</f>
        <v>30</v>
      </c>
      <c r="L13" s="796">
        <v>23</v>
      </c>
      <c r="M13" s="797">
        <v>0</v>
      </c>
      <c r="N13" s="798">
        <v>4</v>
      </c>
      <c r="O13" s="800">
        <f>SUM(L13:N13)</f>
        <v>27</v>
      </c>
      <c r="P13" s="801"/>
      <c r="Q13" s="797"/>
      <c r="R13" s="802"/>
      <c r="S13" s="794"/>
    </row>
    <row r="14" spans="1:19" ht="15.75" thickBot="1" x14ac:dyDescent="0.3">
      <c r="A14" s="18"/>
      <c r="B14" s="63" t="s">
        <v>285</v>
      </c>
      <c r="C14" s="24" t="s">
        <v>20</v>
      </c>
      <c r="D14" s="513"/>
      <c r="E14" s="510"/>
      <c r="F14" s="511"/>
      <c r="G14" s="512"/>
      <c r="H14" s="513"/>
      <c r="I14" s="510"/>
      <c r="J14" s="511"/>
      <c r="K14" s="512"/>
      <c r="L14" s="513"/>
      <c r="M14" s="510"/>
      <c r="N14" s="511"/>
      <c r="O14" s="512"/>
      <c r="P14" s="513"/>
      <c r="Q14" s="510"/>
      <c r="R14" s="511"/>
      <c r="S14" s="512"/>
    </row>
    <row r="15" spans="1:19" ht="15.75" thickBot="1" x14ac:dyDescent="0.3">
      <c r="A15" s="18"/>
      <c r="B15" s="38"/>
      <c r="C15" s="27" t="s">
        <v>21</v>
      </c>
      <c r="D15" s="513">
        <v>2614</v>
      </c>
      <c r="E15" s="510"/>
      <c r="F15" s="511">
        <v>243</v>
      </c>
      <c r="G15" s="512">
        <v>2857</v>
      </c>
      <c r="H15" s="513">
        <v>819</v>
      </c>
      <c r="I15" s="510"/>
      <c r="J15" s="511">
        <v>61</v>
      </c>
      <c r="K15" s="512">
        <v>880</v>
      </c>
      <c r="L15" s="513">
        <v>101</v>
      </c>
      <c r="M15" s="510"/>
      <c r="N15" s="511">
        <v>58</v>
      </c>
      <c r="O15" s="512">
        <v>159</v>
      </c>
      <c r="P15" s="513">
        <v>59</v>
      </c>
      <c r="Q15" s="510"/>
      <c r="R15" s="511">
        <v>5</v>
      </c>
      <c r="S15" s="512">
        <v>64</v>
      </c>
    </row>
    <row r="16" spans="1:19" ht="15.75" thickBot="1" x14ac:dyDescent="0.3">
      <c r="A16" s="18"/>
      <c r="B16" s="37"/>
      <c r="C16" s="28" t="s">
        <v>22</v>
      </c>
      <c r="D16" s="513">
        <v>2614</v>
      </c>
      <c r="E16" s="513"/>
      <c r="F16" s="513">
        <v>243</v>
      </c>
      <c r="G16" s="512">
        <v>2857</v>
      </c>
      <c r="H16" s="513">
        <v>819</v>
      </c>
      <c r="I16" s="513"/>
      <c r="J16" s="513">
        <v>61</v>
      </c>
      <c r="K16" s="512">
        <v>880</v>
      </c>
      <c r="L16" s="513">
        <v>101</v>
      </c>
      <c r="M16" s="513">
        <v>0</v>
      </c>
      <c r="N16" s="513">
        <v>58</v>
      </c>
      <c r="O16" s="512">
        <v>159</v>
      </c>
      <c r="P16" s="513">
        <v>59</v>
      </c>
      <c r="Q16" s="510"/>
      <c r="R16" s="511">
        <v>5</v>
      </c>
      <c r="S16" s="520">
        <v>64</v>
      </c>
    </row>
    <row r="17" spans="1:19" ht="15.75" thickBot="1" x14ac:dyDescent="0.3">
      <c r="A17" s="18"/>
      <c r="B17" s="852" t="s">
        <v>23</v>
      </c>
      <c r="C17" s="853"/>
      <c r="D17" s="796">
        <v>35</v>
      </c>
      <c r="E17" s="797">
        <v>0</v>
      </c>
      <c r="F17" s="798">
        <v>7</v>
      </c>
      <c r="G17" s="799">
        <f>SUM(D17:F17)</f>
        <v>42</v>
      </c>
      <c r="H17" s="796">
        <v>32</v>
      </c>
      <c r="I17" s="797">
        <v>0</v>
      </c>
      <c r="J17" s="798">
        <v>6</v>
      </c>
      <c r="K17" s="800">
        <f>SUM(H17:J17)</f>
        <v>38</v>
      </c>
      <c r="L17" s="796">
        <v>27</v>
      </c>
      <c r="M17" s="797">
        <v>0</v>
      </c>
      <c r="N17" s="798">
        <v>5</v>
      </c>
      <c r="O17" s="800">
        <f>SUM(L17:N17)</f>
        <v>32</v>
      </c>
      <c r="P17" s="796"/>
      <c r="Q17" s="797"/>
      <c r="R17" s="798"/>
      <c r="S17" s="512"/>
    </row>
    <row r="18" spans="1:19" ht="15.75" thickBot="1" x14ac:dyDescent="0.3">
      <c r="A18" s="18"/>
      <c r="B18" s="854" t="s">
        <v>100</v>
      </c>
      <c r="C18" s="24" t="s">
        <v>20</v>
      </c>
      <c r="D18" s="514">
        <v>6936</v>
      </c>
      <c r="E18" s="514">
        <v>160</v>
      </c>
      <c r="F18" s="514">
        <v>2170</v>
      </c>
      <c r="G18" s="517">
        <v>9266</v>
      </c>
      <c r="H18" s="514">
        <v>2085</v>
      </c>
      <c r="I18" s="514">
        <v>45</v>
      </c>
      <c r="J18" s="514">
        <v>1093</v>
      </c>
      <c r="K18" s="517">
        <v>3223</v>
      </c>
      <c r="L18" s="514">
        <v>1151</v>
      </c>
      <c r="M18" s="515">
        <v>16</v>
      </c>
      <c r="N18" s="516">
        <v>898</v>
      </c>
      <c r="O18" s="517">
        <v>2065</v>
      </c>
      <c r="P18" s="514">
        <v>169</v>
      </c>
      <c r="Q18" s="514">
        <v>8</v>
      </c>
      <c r="R18" s="514">
        <v>58</v>
      </c>
      <c r="S18" s="517">
        <v>235</v>
      </c>
    </row>
    <row r="19" spans="1:19" ht="15.75" thickBot="1" x14ac:dyDescent="0.3">
      <c r="A19" s="18"/>
      <c r="B19" s="855"/>
      <c r="C19" s="27" t="s">
        <v>21</v>
      </c>
      <c r="D19" s="506">
        <v>6901</v>
      </c>
      <c r="E19" s="506">
        <v>16</v>
      </c>
      <c r="F19" s="506">
        <v>483</v>
      </c>
      <c r="G19" s="517">
        <v>7400</v>
      </c>
      <c r="H19" s="506">
        <v>2275</v>
      </c>
      <c r="I19" s="506">
        <v>2</v>
      </c>
      <c r="J19" s="506">
        <v>184</v>
      </c>
      <c r="K19" s="517">
        <v>2461</v>
      </c>
      <c r="L19" s="506">
        <v>676</v>
      </c>
      <c r="M19" s="507">
        <v>1</v>
      </c>
      <c r="N19" s="508">
        <v>125</v>
      </c>
      <c r="O19" s="517">
        <v>802</v>
      </c>
      <c r="P19" s="506">
        <v>266</v>
      </c>
      <c r="Q19" s="506">
        <v>2</v>
      </c>
      <c r="R19" s="506">
        <v>12</v>
      </c>
      <c r="S19" s="517">
        <v>280</v>
      </c>
    </row>
    <row r="20" spans="1:19" ht="15.75" thickBot="1" x14ac:dyDescent="0.3">
      <c r="A20" s="18"/>
      <c r="B20" s="856"/>
      <c r="C20" s="28" t="s">
        <v>22</v>
      </c>
      <c r="D20" s="509">
        <v>13837</v>
      </c>
      <c r="E20" s="509">
        <v>176</v>
      </c>
      <c r="F20" s="509">
        <v>2653</v>
      </c>
      <c r="G20" s="518">
        <v>16666</v>
      </c>
      <c r="H20" s="509">
        <v>4360</v>
      </c>
      <c r="I20" s="509">
        <v>47</v>
      </c>
      <c r="J20" s="509">
        <v>1277</v>
      </c>
      <c r="K20" s="518">
        <v>5684</v>
      </c>
      <c r="L20" s="509">
        <v>1827</v>
      </c>
      <c r="M20" s="509">
        <v>17</v>
      </c>
      <c r="N20" s="509">
        <v>1023</v>
      </c>
      <c r="O20" s="518">
        <v>2867</v>
      </c>
      <c r="P20" s="509">
        <v>435</v>
      </c>
      <c r="Q20" s="509">
        <v>10</v>
      </c>
      <c r="R20" s="519">
        <v>70</v>
      </c>
      <c r="S20" s="518">
        <v>515</v>
      </c>
    </row>
    <row r="21" spans="1:19" ht="15.75" thickBot="1" x14ac:dyDescent="0.3">
      <c r="A21" s="18"/>
      <c r="B21" s="852" t="s">
        <v>23</v>
      </c>
      <c r="C21" s="853"/>
      <c r="D21" s="795">
        <f>D9+D13+D17</f>
        <v>164</v>
      </c>
      <c r="E21" s="795">
        <f t="shared" ref="E21:R21" si="0">E9+E13+E17</f>
        <v>1</v>
      </c>
      <c r="F21" s="795">
        <f t="shared" si="0"/>
        <v>86</v>
      </c>
      <c r="G21" s="795">
        <f t="shared" si="0"/>
        <v>251</v>
      </c>
      <c r="H21" s="795">
        <f t="shared" si="0"/>
        <v>160</v>
      </c>
      <c r="I21" s="795">
        <f t="shared" si="0"/>
        <v>1</v>
      </c>
      <c r="J21" s="795">
        <f t="shared" si="0"/>
        <v>85</v>
      </c>
      <c r="K21" s="795">
        <f t="shared" si="0"/>
        <v>246</v>
      </c>
      <c r="L21" s="795">
        <f t="shared" si="0"/>
        <v>150</v>
      </c>
      <c r="M21" s="795">
        <f t="shared" si="0"/>
        <v>1</v>
      </c>
      <c r="N21" s="795">
        <f t="shared" si="0"/>
        <v>84</v>
      </c>
      <c r="O21" s="795">
        <f t="shared" si="0"/>
        <v>235</v>
      </c>
      <c r="P21" s="795">
        <f t="shared" si="0"/>
        <v>0</v>
      </c>
      <c r="Q21" s="795">
        <f t="shared" si="0"/>
        <v>0</v>
      </c>
      <c r="R21" s="795">
        <f t="shared" si="0"/>
        <v>0</v>
      </c>
      <c r="S21" s="794"/>
    </row>
    <row r="22" spans="1:19" ht="15.75" thickBot="1" x14ac:dyDescent="0.3">
      <c r="A22" s="30"/>
      <c r="B22" s="30"/>
      <c r="C22" s="30"/>
      <c r="D22" s="30"/>
    </row>
    <row r="23" spans="1:19" ht="14.25" customHeight="1" thickBot="1" x14ac:dyDescent="0.3">
      <c r="A23" s="873" t="s">
        <v>245</v>
      </c>
      <c r="B23" s="876" t="s">
        <v>225</v>
      </c>
      <c r="C23" s="870" t="s">
        <v>227</v>
      </c>
      <c r="D23" s="871"/>
      <c r="E23" s="871"/>
      <c r="F23" s="871"/>
      <c r="G23" s="871"/>
      <c r="H23" s="871"/>
      <c r="I23" s="871"/>
      <c r="J23" s="871"/>
      <c r="K23" s="871"/>
      <c r="L23" s="871"/>
      <c r="M23" s="871"/>
      <c r="N23" s="871"/>
      <c r="O23" s="871"/>
      <c r="P23" s="872"/>
    </row>
    <row r="24" spans="1:19" ht="93" customHeight="1" thickBot="1" x14ac:dyDescent="0.3">
      <c r="A24" s="874"/>
      <c r="B24" s="877"/>
      <c r="C24" s="879" t="s">
        <v>635</v>
      </c>
      <c r="D24" s="873"/>
      <c r="E24" s="870" t="s">
        <v>789</v>
      </c>
      <c r="F24" s="871"/>
      <c r="G24" s="872"/>
      <c r="H24" s="870" t="s">
        <v>790</v>
      </c>
      <c r="I24" s="871"/>
      <c r="J24" s="872"/>
      <c r="K24" s="870" t="s">
        <v>791</v>
      </c>
      <c r="L24" s="871"/>
      <c r="M24" s="872"/>
      <c r="N24" s="870" t="s">
        <v>793</v>
      </c>
      <c r="O24" s="871"/>
      <c r="P24" s="872"/>
      <c r="Q24" s="284" t="s">
        <v>633</v>
      </c>
      <c r="R24" s="284" t="s">
        <v>634</v>
      </c>
    </row>
    <row r="25" spans="1:19" ht="15.75" thickBot="1" x14ac:dyDescent="0.3">
      <c r="A25" s="875"/>
      <c r="B25" s="878"/>
      <c r="C25" s="880"/>
      <c r="D25" s="875"/>
      <c r="E25" s="234" t="s">
        <v>15</v>
      </c>
      <c r="F25" s="234" t="s">
        <v>16</v>
      </c>
      <c r="G25" s="234" t="s">
        <v>17</v>
      </c>
      <c r="H25" s="234" t="s">
        <v>15</v>
      </c>
      <c r="I25" s="234" t="s">
        <v>16</v>
      </c>
      <c r="J25" s="234" t="s">
        <v>17</v>
      </c>
      <c r="K25" s="234" t="s">
        <v>15</v>
      </c>
      <c r="L25" s="234" t="s">
        <v>16</v>
      </c>
      <c r="M25" s="234" t="s">
        <v>17</v>
      </c>
      <c r="N25" s="234" t="s">
        <v>15</v>
      </c>
      <c r="O25" s="234" t="s">
        <v>16</v>
      </c>
      <c r="P25" s="282" t="s">
        <v>17</v>
      </c>
      <c r="Q25" s="285"/>
      <c r="R25" s="286"/>
    </row>
    <row r="26" spans="1:19" ht="16.5" customHeight="1" thickBot="1" x14ac:dyDescent="0.3">
      <c r="A26" s="881"/>
      <c r="B26" s="857" t="s">
        <v>111</v>
      </c>
      <c r="C26" s="59" t="s">
        <v>18</v>
      </c>
      <c r="D26" s="60" t="s">
        <v>20</v>
      </c>
      <c r="E26" s="522">
        <f>E30</f>
        <v>342</v>
      </c>
      <c r="F26" s="522"/>
      <c r="G26" s="522">
        <f t="shared" ref="G26:P26" si="1">G30</f>
        <v>74</v>
      </c>
      <c r="H26" s="522">
        <f t="shared" si="1"/>
        <v>101</v>
      </c>
      <c r="I26" s="522"/>
      <c r="J26" s="522">
        <f t="shared" si="1"/>
        <v>38</v>
      </c>
      <c r="K26" s="522">
        <f t="shared" si="1"/>
        <v>42</v>
      </c>
      <c r="L26" s="522"/>
      <c r="M26" s="522">
        <f t="shared" si="1"/>
        <v>26</v>
      </c>
      <c r="N26" s="522">
        <f t="shared" si="1"/>
        <v>10</v>
      </c>
      <c r="O26" s="522"/>
      <c r="P26" s="522">
        <f t="shared" si="1"/>
        <v>3</v>
      </c>
      <c r="Q26" s="287"/>
      <c r="R26" s="288"/>
    </row>
    <row r="27" spans="1:19" ht="15.75" thickBot="1" x14ac:dyDescent="0.3">
      <c r="A27" s="882"/>
      <c r="B27" s="859"/>
      <c r="C27" s="59" t="s">
        <v>19</v>
      </c>
      <c r="D27" s="60" t="s">
        <v>21</v>
      </c>
      <c r="E27" s="522">
        <f>E31</f>
        <v>93</v>
      </c>
      <c r="F27" s="522"/>
      <c r="G27" s="522">
        <f t="shared" ref="G27:P27" si="2">G31</f>
        <v>9</v>
      </c>
      <c r="H27" s="522">
        <f t="shared" si="2"/>
        <v>53</v>
      </c>
      <c r="I27" s="522"/>
      <c r="J27" s="522">
        <f t="shared" si="2"/>
        <v>8</v>
      </c>
      <c r="K27" s="522">
        <f t="shared" si="2"/>
        <v>5</v>
      </c>
      <c r="L27" s="522"/>
      <c r="M27" s="522">
        <f t="shared" si="2"/>
        <v>0</v>
      </c>
      <c r="N27" s="522">
        <f t="shared" si="2"/>
        <v>9</v>
      </c>
      <c r="O27" s="522"/>
      <c r="P27" s="522">
        <f t="shared" si="2"/>
        <v>1</v>
      </c>
      <c r="Q27" s="289"/>
      <c r="R27" s="290"/>
    </row>
    <row r="28" spans="1:19" ht="15.75" thickBot="1" x14ac:dyDescent="0.3">
      <c r="A28" s="882"/>
      <c r="B28" s="859"/>
      <c r="C28" s="32"/>
      <c r="D28" s="60" t="s">
        <v>22</v>
      </c>
      <c r="E28" s="522">
        <f>E32</f>
        <v>435</v>
      </c>
      <c r="F28" s="522"/>
      <c r="G28" s="522">
        <f t="shared" ref="G28:P28" si="3">G32</f>
        <v>83</v>
      </c>
      <c r="H28" s="522">
        <f t="shared" si="3"/>
        <v>154</v>
      </c>
      <c r="I28" s="522"/>
      <c r="J28" s="522">
        <f t="shared" si="3"/>
        <v>46</v>
      </c>
      <c r="K28" s="522">
        <f t="shared" si="3"/>
        <v>47</v>
      </c>
      <c r="L28" s="522"/>
      <c r="M28" s="522">
        <f t="shared" si="3"/>
        <v>26</v>
      </c>
      <c r="N28" s="522">
        <f t="shared" si="3"/>
        <v>19</v>
      </c>
      <c r="O28" s="522"/>
      <c r="P28" s="522">
        <f t="shared" si="3"/>
        <v>4</v>
      </c>
      <c r="Q28" s="294"/>
      <c r="R28" s="313"/>
    </row>
    <row r="29" spans="1:19" ht="15.75" thickBot="1" x14ac:dyDescent="0.3">
      <c r="A29" s="883"/>
      <c r="B29" s="884"/>
      <c r="C29" s="865" t="s">
        <v>23</v>
      </c>
      <c r="D29" s="824"/>
      <c r="E29" s="522">
        <f>E33</f>
        <v>2</v>
      </c>
      <c r="F29" s="522"/>
      <c r="G29" s="522">
        <f t="shared" ref="G29:P29" si="4">G33</f>
        <v>2</v>
      </c>
      <c r="H29" s="522">
        <f t="shared" si="4"/>
        <v>2</v>
      </c>
      <c r="I29" s="522"/>
      <c r="J29" s="522">
        <f t="shared" si="4"/>
        <v>2</v>
      </c>
      <c r="K29" s="522">
        <f t="shared" si="4"/>
        <v>2</v>
      </c>
      <c r="L29" s="522"/>
      <c r="M29" s="522">
        <f t="shared" si="4"/>
        <v>2</v>
      </c>
      <c r="N29" s="522">
        <f t="shared" si="4"/>
        <v>2</v>
      </c>
      <c r="O29" s="522"/>
      <c r="P29" s="522">
        <f t="shared" si="4"/>
        <v>2</v>
      </c>
      <c r="Q29" s="315"/>
      <c r="R29" s="316"/>
    </row>
    <row r="30" spans="1:19" ht="16.5" customHeight="1" thickBot="1" x14ac:dyDescent="0.3">
      <c r="A30" s="820" t="s">
        <v>112</v>
      </c>
      <c r="B30" s="817" t="s">
        <v>113</v>
      </c>
      <c r="C30" s="59" t="s">
        <v>18</v>
      </c>
      <c r="D30" s="60" t="s">
        <v>24</v>
      </c>
      <c r="E30" s="522">
        <v>342</v>
      </c>
      <c r="F30" s="522"/>
      <c r="G30" s="522">
        <v>74</v>
      </c>
      <c r="H30" s="522">
        <v>101</v>
      </c>
      <c r="I30" s="522"/>
      <c r="J30" s="522">
        <v>38</v>
      </c>
      <c r="K30" s="522">
        <v>42</v>
      </c>
      <c r="L30" s="522"/>
      <c r="M30" s="522">
        <v>26</v>
      </c>
      <c r="N30" s="522">
        <v>10</v>
      </c>
      <c r="O30" s="522"/>
      <c r="P30" s="529">
        <v>3</v>
      </c>
      <c r="Q30" s="300"/>
      <c r="R30" s="292"/>
    </row>
    <row r="31" spans="1:19" ht="15.75" thickBot="1" x14ac:dyDescent="0.3">
      <c r="A31" s="821"/>
      <c r="B31" s="818"/>
      <c r="C31" s="59" t="s">
        <v>19</v>
      </c>
      <c r="D31" s="60" t="s">
        <v>25</v>
      </c>
      <c r="E31" s="522">
        <v>93</v>
      </c>
      <c r="F31" s="522"/>
      <c r="G31" s="522">
        <v>9</v>
      </c>
      <c r="H31" s="522">
        <v>53</v>
      </c>
      <c r="I31" s="522"/>
      <c r="J31" s="522">
        <v>8</v>
      </c>
      <c r="K31" s="522">
        <v>5</v>
      </c>
      <c r="L31" s="522"/>
      <c r="M31" s="522"/>
      <c r="N31" s="522">
        <v>9</v>
      </c>
      <c r="O31" s="522"/>
      <c r="P31" s="529">
        <v>1</v>
      </c>
      <c r="Q31" s="291"/>
      <c r="R31" s="293"/>
    </row>
    <row r="32" spans="1:19" ht="15.75" thickBot="1" x14ac:dyDescent="0.3">
      <c r="A32" s="821"/>
      <c r="B32" s="818"/>
      <c r="C32" s="32"/>
      <c r="D32" s="60" t="s">
        <v>22</v>
      </c>
      <c r="E32" s="522">
        <f>E30+E31</f>
        <v>435</v>
      </c>
      <c r="F32" s="522"/>
      <c r="G32" s="522">
        <f t="shared" ref="G32:P32" si="5">G30+G31</f>
        <v>83</v>
      </c>
      <c r="H32" s="522">
        <f t="shared" si="5"/>
        <v>154</v>
      </c>
      <c r="I32" s="522"/>
      <c r="J32" s="522">
        <f t="shared" si="5"/>
        <v>46</v>
      </c>
      <c r="K32" s="522">
        <f t="shared" si="5"/>
        <v>47</v>
      </c>
      <c r="L32" s="522"/>
      <c r="M32" s="522">
        <f t="shared" si="5"/>
        <v>26</v>
      </c>
      <c r="N32" s="522">
        <f t="shared" si="5"/>
        <v>19</v>
      </c>
      <c r="O32" s="522"/>
      <c r="P32" s="522">
        <f t="shared" si="5"/>
        <v>4</v>
      </c>
      <c r="Q32" s="294"/>
      <c r="R32" s="295"/>
    </row>
    <row r="33" spans="1:18" ht="15.75" thickBot="1" x14ac:dyDescent="0.3">
      <c r="A33" s="822"/>
      <c r="B33" s="819"/>
      <c r="C33" s="865" t="s">
        <v>23</v>
      </c>
      <c r="D33" s="824"/>
      <c r="E33" s="522">
        <v>2</v>
      </c>
      <c r="F33" s="522"/>
      <c r="G33" s="522">
        <v>2</v>
      </c>
      <c r="H33" s="522">
        <v>2</v>
      </c>
      <c r="I33" s="522"/>
      <c r="J33" s="522">
        <v>2</v>
      </c>
      <c r="K33" s="522">
        <v>2</v>
      </c>
      <c r="L33" s="522"/>
      <c r="M33" s="522">
        <v>2</v>
      </c>
      <c r="N33" s="522">
        <v>2</v>
      </c>
      <c r="O33" s="522"/>
      <c r="P33" s="529">
        <v>2</v>
      </c>
      <c r="Q33" s="315"/>
      <c r="R33" s="316"/>
    </row>
    <row r="34" spans="1:18" ht="16.5" customHeight="1" thickBot="1" x14ac:dyDescent="0.3">
      <c r="A34" s="820" t="s">
        <v>114</v>
      </c>
      <c r="B34" s="817" t="s">
        <v>115</v>
      </c>
      <c r="C34" s="59" t="s">
        <v>18</v>
      </c>
      <c r="D34" s="60" t="s">
        <v>24</v>
      </c>
      <c r="E34" s="522"/>
      <c r="F34" s="522"/>
      <c r="G34" s="522"/>
      <c r="H34" s="522"/>
      <c r="I34" s="522"/>
      <c r="J34" s="522"/>
      <c r="K34" s="522"/>
      <c r="L34" s="522"/>
      <c r="M34" s="522"/>
      <c r="N34" s="522"/>
      <c r="O34" s="522"/>
      <c r="P34" s="529"/>
      <c r="Q34" s="300"/>
      <c r="R34" s="292"/>
    </row>
    <row r="35" spans="1:18" ht="15.75" thickBot="1" x14ac:dyDescent="0.3">
      <c r="A35" s="821"/>
      <c r="B35" s="818"/>
      <c r="C35" s="59" t="s">
        <v>19</v>
      </c>
      <c r="D35" s="60" t="s">
        <v>25</v>
      </c>
      <c r="E35" s="522"/>
      <c r="F35" s="522"/>
      <c r="G35" s="522"/>
      <c r="H35" s="522"/>
      <c r="I35" s="522"/>
      <c r="J35" s="522"/>
      <c r="K35" s="522"/>
      <c r="L35" s="522"/>
      <c r="M35" s="522"/>
      <c r="N35" s="522"/>
      <c r="O35" s="522"/>
      <c r="P35" s="529"/>
      <c r="Q35" s="291"/>
      <c r="R35" s="293"/>
    </row>
    <row r="36" spans="1:18" ht="15.75" thickBot="1" x14ac:dyDescent="0.3">
      <c r="A36" s="821"/>
      <c r="B36" s="818"/>
      <c r="C36" s="32"/>
      <c r="D36" s="60" t="s">
        <v>22</v>
      </c>
      <c r="E36" s="522"/>
      <c r="F36" s="522"/>
      <c r="G36" s="522"/>
      <c r="H36" s="522"/>
      <c r="I36" s="522"/>
      <c r="J36" s="522"/>
      <c r="K36" s="522"/>
      <c r="L36" s="522"/>
      <c r="M36" s="522"/>
      <c r="N36" s="522"/>
      <c r="O36" s="522"/>
      <c r="P36" s="529"/>
      <c r="Q36" s="294"/>
      <c r="R36" s="295"/>
    </row>
    <row r="37" spans="1:18" ht="15.75" thickBot="1" x14ac:dyDescent="0.3">
      <c r="A37" s="822"/>
      <c r="B37" s="819"/>
      <c r="C37" s="865" t="s">
        <v>23</v>
      </c>
      <c r="D37" s="824"/>
      <c r="E37" s="522"/>
      <c r="F37" s="522"/>
      <c r="G37" s="522"/>
      <c r="H37" s="522"/>
      <c r="I37" s="522"/>
      <c r="J37" s="522"/>
      <c r="K37" s="522"/>
      <c r="L37" s="522"/>
      <c r="M37" s="522"/>
      <c r="N37" s="522"/>
      <c r="O37" s="522"/>
      <c r="P37" s="529"/>
      <c r="Q37" s="315"/>
      <c r="R37" s="316"/>
    </row>
    <row r="38" spans="1:18" ht="15.75" thickBot="1" x14ac:dyDescent="0.3">
      <c r="A38" s="820" t="s">
        <v>226</v>
      </c>
      <c r="B38" s="817" t="s">
        <v>116</v>
      </c>
      <c r="C38" s="59" t="s">
        <v>18</v>
      </c>
      <c r="D38" s="60" t="s">
        <v>24</v>
      </c>
      <c r="E38" s="522"/>
      <c r="F38" s="522"/>
      <c r="G38" s="522"/>
      <c r="H38" s="522"/>
      <c r="I38" s="522"/>
      <c r="J38" s="522"/>
      <c r="K38" s="522"/>
      <c r="L38" s="522"/>
      <c r="M38" s="522"/>
      <c r="N38" s="522"/>
      <c r="O38" s="522"/>
      <c r="P38" s="529"/>
      <c r="Q38" s="300"/>
      <c r="R38" s="292"/>
    </row>
    <row r="39" spans="1:18" ht="15.75" thickBot="1" x14ac:dyDescent="0.3">
      <c r="A39" s="821"/>
      <c r="B39" s="818"/>
      <c r="C39" s="59" t="s">
        <v>19</v>
      </c>
      <c r="D39" s="60" t="s">
        <v>25</v>
      </c>
      <c r="E39" s="522"/>
      <c r="F39" s="522"/>
      <c r="G39" s="522"/>
      <c r="H39" s="522"/>
      <c r="I39" s="522"/>
      <c r="J39" s="522"/>
      <c r="K39" s="522"/>
      <c r="L39" s="522"/>
      <c r="M39" s="522"/>
      <c r="N39" s="522"/>
      <c r="O39" s="522"/>
      <c r="P39" s="529"/>
      <c r="Q39" s="291"/>
      <c r="R39" s="293"/>
    </row>
    <row r="40" spans="1:18" ht="15.75" thickBot="1" x14ac:dyDescent="0.3">
      <c r="A40" s="821"/>
      <c r="B40" s="818"/>
      <c r="C40" s="32"/>
      <c r="D40" s="60" t="s">
        <v>22</v>
      </c>
      <c r="E40" s="522"/>
      <c r="F40" s="522"/>
      <c r="G40" s="522"/>
      <c r="H40" s="522"/>
      <c r="I40" s="522"/>
      <c r="J40" s="522"/>
      <c r="K40" s="522"/>
      <c r="L40" s="522"/>
      <c r="M40" s="522"/>
      <c r="N40" s="522"/>
      <c r="O40" s="522"/>
      <c r="P40" s="529"/>
      <c r="Q40" s="294"/>
      <c r="R40" s="295"/>
    </row>
    <row r="41" spans="1:18" ht="15.75" thickBot="1" x14ac:dyDescent="0.3">
      <c r="A41" s="822"/>
      <c r="B41" s="819"/>
      <c r="C41" s="865" t="s">
        <v>23</v>
      </c>
      <c r="D41" s="824"/>
      <c r="E41" s="522"/>
      <c r="F41" s="522"/>
      <c r="G41" s="522"/>
      <c r="H41" s="522"/>
      <c r="I41" s="522"/>
      <c r="J41" s="522"/>
      <c r="K41" s="522"/>
      <c r="L41" s="522"/>
      <c r="M41" s="522"/>
      <c r="N41" s="522"/>
      <c r="O41" s="522"/>
      <c r="P41" s="529"/>
      <c r="Q41" s="315"/>
      <c r="R41" s="316"/>
    </row>
    <row r="42" spans="1:18" ht="16.5" customHeight="1" thickBot="1" x14ac:dyDescent="0.3">
      <c r="A42" s="820" t="s">
        <v>117</v>
      </c>
      <c r="B42" s="817" t="s">
        <v>118</v>
      </c>
      <c r="C42" s="59" t="s">
        <v>18</v>
      </c>
      <c r="D42" s="60" t="s">
        <v>24</v>
      </c>
      <c r="E42" s="522"/>
      <c r="F42" s="522"/>
      <c r="G42" s="522"/>
      <c r="H42" s="522"/>
      <c r="I42" s="522"/>
      <c r="J42" s="522"/>
      <c r="K42" s="522"/>
      <c r="L42" s="522"/>
      <c r="M42" s="522"/>
      <c r="N42" s="522"/>
      <c r="O42" s="522"/>
      <c r="P42" s="529"/>
      <c r="Q42" s="300"/>
      <c r="R42" s="292"/>
    </row>
    <row r="43" spans="1:18" ht="15.75" thickBot="1" x14ac:dyDescent="0.3">
      <c r="A43" s="821"/>
      <c r="B43" s="818"/>
      <c r="C43" s="59" t="s">
        <v>19</v>
      </c>
      <c r="D43" s="60" t="s">
        <v>25</v>
      </c>
      <c r="E43" s="522"/>
      <c r="F43" s="522"/>
      <c r="G43" s="522"/>
      <c r="H43" s="522"/>
      <c r="I43" s="522"/>
      <c r="J43" s="522"/>
      <c r="K43" s="522"/>
      <c r="L43" s="522"/>
      <c r="M43" s="522"/>
      <c r="N43" s="522"/>
      <c r="O43" s="522"/>
      <c r="P43" s="529"/>
      <c r="Q43" s="291"/>
      <c r="R43" s="293"/>
    </row>
    <row r="44" spans="1:18" ht="15.75" thickBot="1" x14ac:dyDescent="0.3">
      <c r="A44" s="821"/>
      <c r="B44" s="818"/>
      <c r="C44" s="32"/>
      <c r="D44" s="60" t="s">
        <v>22</v>
      </c>
      <c r="E44" s="522"/>
      <c r="F44" s="522"/>
      <c r="G44" s="522"/>
      <c r="H44" s="522"/>
      <c r="I44" s="522"/>
      <c r="J44" s="522"/>
      <c r="K44" s="522"/>
      <c r="L44" s="522"/>
      <c r="M44" s="522"/>
      <c r="N44" s="522"/>
      <c r="O44" s="522"/>
      <c r="P44" s="529"/>
      <c r="Q44" s="294"/>
      <c r="R44" s="295"/>
    </row>
    <row r="45" spans="1:18" ht="15.75" thickBot="1" x14ac:dyDescent="0.3">
      <c r="A45" s="822"/>
      <c r="B45" s="819"/>
      <c r="C45" s="865" t="s">
        <v>23</v>
      </c>
      <c r="D45" s="824"/>
      <c r="E45" s="522"/>
      <c r="F45" s="522"/>
      <c r="G45" s="522"/>
      <c r="H45" s="522"/>
      <c r="I45" s="522"/>
      <c r="J45" s="522"/>
      <c r="K45" s="522"/>
      <c r="L45" s="522"/>
      <c r="M45" s="522"/>
      <c r="N45" s="522"/>
      <c r="O45" s="522"/>
      <c r="P45" s="529"/>
      <c r="Q45" s="315"/>
      <c r="R45" s="316"/>
    </row>
    <row r="46" spans="1:18" ht="15.75" thickBot="1" x14ac:dyDescent="0.3">
      <c r="A46" s="820" t="s">
        <v>119</v>
      </c>
      <c r="B46" s="817" t="s">
        <v>120</v>
      </c>
      <c r="C46" s="59" t="s">
        <v>18</v>
      </c>
      <c r="D46" s="60" t="s">
        <v>24</v>
      </c>
      <c r="E46" s="522"/>
      <c r="F46" s="522"/>
      <c r="G46" s="522"/>
      <c r="H46" s="522"/>
      <c r="I46" s="522"/>
      <c r="J46" s="522"/>
      <c r="K46" s="522"/>
      <c r="L46" s="522"/>
      <c r="M46" s="522"/>
      <c r="N46" s="522"/>
      <c r="O46" s="522"/>
      <c r="P46" s="529"/>
      <c r="Q46" s="300"/>
      <c r="R46" s="292"/>
    </row>
    <row r="47" spans="1:18" ht="15.75" thickBot="1" x14ac:dyDescent="0.3">
      <c r="A47" s="821"/>
      <c r="B47" s="818"/>
      <c r="C47" s="59" t="s">
        <v>19</v>
      </c>
      <c r="D47" s="60" t="s">
        <v>25</v>
      </c>
      <c r="E47" s="522"/>
      <c r="F47" s="522"/>
      <c r="G47" s="522"/>
      <c r="H47" s="522"/>
      <c r="I47" s="522"/>
      <c r="J47" s="522"/>
      <c r="K47" s="522"/>
      <c r="L47" s="522"/>
      <c r="M47" s="522"/>
      <c r="N47" s="522"/>
      <c r="O47" s="522"/>
      <c r="P47" s="529"/>
      <c r="Q47" s="291"/>
      <c r="R47" s="293"/>
    </row>
    <row r="48" spans="1:18" ht="15.75" thickBot="1" x14ac:dyDescent="0.3">
      <c r="A48" s="821"/>
      <c r="B48" s="818"/>
      <c r="C48" s="32"/>
      <c r="D48" s="60" t="s">
        <v>22</v>
      </c>
      <c r="E48" s="522"/>
      <c r="F48" s="522"/>
      <c r="G48" s="522"/>
      <c r="H48" s="522"/>
      <c r="I48" s="522"/>
      <c r="J48" s="522"/>
      <c r="K48" s="522"/>
      <c r="L48" s="522"/>
      <c r="M48" s="522"/>
      <c r="N48" s="522"/>
      <c r="O48" s="522"/>
      <c r="P48" s="529"/>
      <c r="Q48" s="291"/>
      <c r="R48" s="293"/>
    </row>
    <row r="49" spans="1:18" ht="15.75" thickBot="1" x14ac:dyDescent="0.3">
      <c r="A49" s="822"/>
      <c r="B49" s="819"/>
      <c r="C49" s="865" t="s">
        <v>23</v>
      </c>
      <c r="D49" s="824"/>
      <c r="E49" s="522"/>
      <c r="F49" s="522"/>
      <c r="G49" s="522"/>
      <c r="H49" s="522"/>
      <c r="I49" s="522"/>
      <c r="J49" s="522"/>
      <c r="K49" s="522"/>
      <c r="L49" s="522"/>
      <c r="M49" s="522"/>
      <c r="N49" s="522"/>
      <c r="O49" s="522"/>
      <c r="P49" s="529"/>
      <c r="Q49" s="317"/>
      <c r="R49" s="318"/>
    </row>
    <row r="50" spans="1:18" ht="15.75" thickBot="1" x14ac:dyDescent="0.3">
      <c r="A50" s="820" t="s">
        <v>121</v>
      </c>
      <c r="B50" s="817" t="s">
        <v>122</v>
      </c>
      <c r="C50" s="59" t="s">
        <v>18</v>
      </c>
      <c r="D50" s="60" t="s">
        <v>24</v>
      </c>
      <c r="E50" s="522"/>
      <c r="F50" s="522"/>
      <c r="G50" s="522"/>
      <c r="H50" s="522"/>
      <c r="I50" s="522"/>
      <c r="J50" s="522"/>
      <c r="K50" s="522"/>
      <c r="L50" s="522"/>
      <c r="M50" s="522"/>
      <c r="N50" s="522"/>
      <c r="O50" s="522"/>
      <c r="P50" s="529"/>
      <c r="Q50" s="291"/>
      <c r="R50" s="293"/>
    </row>
    <row r="51" spans="1:18" ht="15.75" thickBot="1" x14ac:dyDescent="0.3">
      <c r="A51" s="821"/>
      <c r="B51" s="818"/>
      <c r="C51" s="59" t="s">
        <v>19</v>
      </c>
      <c r="D51" s="60" t="s">
        <v>25</v>
      </c>
      <c r="E51" s="522"/>
      <c r="F51" s="522"/>
      <c r="G51" s="522"/>
      <c r="H51" s="522"/>
      <c r="I51" s="522"/>
      <c r="J51" s="522"/>
      <c r="K51" s="522"/>
      <c r="L51" s="522"/>
      <c r="M51" s="522"/>
      <c r="N51" s="522"/>
      <c r="O51" s="522"/>
      <c r="P51" s="529"/>
      <c r="Q51" s="291"/>
      <c r="R51" s="293"/>
    </row>
    <row r="52" spans="1:18" ht="15.75" thickBot="1" x14ac:dyDescent="0.3">
      <c r="A52" s="821"/>
      <c r="B52" s="818"/>
      <c r="C52" s="32"/>
      <c r="D52" s="60" t="s">
        <v>22</v>
      </c>
      <c r="E52" s="522"/>
      <c r="F52" s="522"/>
      <c r="G52" s="522"/>
      <c r="H52" s="522"/>
      <c r="I52" s="522"/>
      <c r="J52" s="522"/>
      <c r="K52" s="522"/>
      <c r="L52" s="522"/>
      <c r="M52" s="522"/>
      <c r="N52" s="522"/>
      <c r="O52" s="522"/>
      <c r="P52" s="529"/>
      <c r="Q52" s="294"/>
      <c r="R52" s="295"/>
    </row>
    <row r="53" spans="1:18" ht="15.75" thickBot="1" x14ac:dyDescent="0.3">
      <c r="A53" s="822"/>
      <c r="B53" s="819"/>
      <c r="C53" s="865" t="s">
        <v>23</v>
      </c>
      <c r="D53" s="824"/>
      <c r="E53" s="522"/>
      <c r="F53" s="522"/>
      <c r="G53" s="522"/>
      <c r="H53" s="522"/>
      <c r="I53" s="522"/>
      <c r="J53" s="522"/>
      <c r="K53" s="522"/>
      <c r="L53" s="522"/>
      <c r="M53" s="522"/>
      <c r="N53" s="522"/>
      <c r="O53" s="522"/>
      <c r="P53" s="529"/>
      <c r="Q53" s="315"/>
      <c r="R53" s="316"/>
    </row>
    <row r="54" spans="1:18" ht="15.75" thickBot="1" x14ac:dyDescent="0.3">
      <c r="A54" s="828"/>
      <c r="B54" s="866" t="s">
        <v>123</v>
      </c>
      <c r="C54" s="59" t="s">
        <v>18</v>
      </c>
      <c r="D54" s="60" t="s">
        <v>24</v>
      </c>
      <c r="E54" s="522">
        <f>E62+E66+E70+E74+E78+E82+E86+E90+E138</f>
        <v>6443</v>
      </c>
      <c r="F54" s="522">
        <f t="shared" ref="F54:P54" si="6">F62+F66+F70+F74+F78+F82+F86+F90+F138</f>
        <v>160</v>
      </c>
      <c r="G54" s="522">
        <f t="shared" si="6"/>
        <v>2087</v>
      </c>
      <c r="H54" s="522">
        <f t="shared" si="6"/>
        <v>1916</v>
      </c>
      <c r="I54" s="522">
        <f t="shared" si="6"/>
        <v>45</v>
      </c>
      <c r="J54" s="522">
        <f t="shared" si="6"/>
        <v>1055</v>
      </c>
      <c r="K54" s="522">
        <f t="shared" si="6"/>
        <v>1092</v>
      </c>
      <c r="L54" s="522">
        <f t="shared" si="6"/>
        <v>16</v>
      </c>
      <c r="M54" s="522">
        <f t="shared" si="6"/>
        <v>862</v>
      </c>
      <c r="N54" s="522">
        <f t="shared" si="6"/>
        <v>159</v>
      </c>
      <c r="O54" s="522">
        <f t="shared" si="6"/>
        <v>8</v>
      </c>
      <c r="P54" s="522">
        <f t="shared" si="6"/>
        <v>55</v>
      </c>
      <c r="Q54" s="300"/>
      <c r="R54" s="292"/>
    </row>
    <row r="55" spans="1:18" ht="18" customHeight="1" thickBot="1" x14ac:dyDescent="0.3">
      <c r="A55" s="829"/>
      <c r="B55" s="832"/>
      <c r="C55" s="59" t="s">
        <v>19</v>
      </c>
      <c r="D55" s="60" t="s">
        <v>25</v>
      </c>
      <c r="E55" s="522">
        <f>E63+E67+E71+E75+E79+E83+E87+E91+E139</f>
        <v>1725</v>
      </c>
      <c r="F55" s="522">
        <f t="shared" ref="F55:P55" si="7">F63+F67+F71+F75+F79+F83+F87+F91+F139</f>
        <v>16</v>
      </c>
      <c r="G55" s="522">
        <f t="shared" si="7"/>
        <v>92</v>
      </c>
      <c r="H55" s="522">
        <f t="shared" si="7"/>
        <v>649</v>
      </c>
      <c r="I55" s="522">
        <f t="shared" si="7"/>
        <v>2</v>
      </c>
      <c r="J55" s="522">
        <f t="shared" si="7"/>
        <v>53</v>
      </c>
      <c r="K55" s="522">
        <f t="shared" si="7"/>
        <v>112</v>
      </c>
      <c r="L55" s="522">
        <f t="shared" si="7"/>
        <v>1</v>
      </c>
      <c r="M55" s="522">
        <f t="shared" si="7"/>
        <v>26</v>
      </c>
      <c r="N55" s="522">
        <f t="shared" si="7"/>
        <v>164</v>
      </c>
      <c r="O55" s="522">
        <f t="shared" si="7"/>
        <v>2</v>
      </c>
      <c r="P55" s="522">
        <f t="shared" si="7"/>
        <v>4</v>
      </c>
      <c r="Q55" s="291"/>
      <c r="R55" s="293"/>
    </row>
    <row r="56" spans="1:18" ht="18" customHeight="1" thickBot="1" x14ac:dyDescent="0.3">
      <c r="A56" s="829"/>
      <c r="B56" s="832"/>
      <c r="C56" s="32"/>
      <c r="D56" s="60" t="s">
        <v>22</v>
      </c>
      <c r="E56" s="522">
        <f>E64+E68+E72+E76+E80+E84+E88+E92+E140</f>
        <v>8168</v>
      </c>
      <c r="F56" s="522">
        <f t="shared" ref="F56:P56" si="8">F64+F68+F72+F76+F80+F84+F88+F92+F140</f>
        <v>176</v>
      </c>
      <c r="G56" s="522">
        <f t="shared" si="8"/>
        <v>2179</v>
      </c>
      <c r="H56" s="522">
        <f t="shared" si="8"/>
        <v>2565</v>
      </c>
      <c r="I56" s="522">
        <f t="shared" si="8"/>
        <v>47</v>
      </c>
      <c r="J56" s="522">
        <f t="shared" si="8"/>
        <v>1108</v>
      </c>
      <c r="K56" s="522">
        <f t="shared" si="8"/>
        <v>1204</v>
      </c>
      <c r="L56" s="522">
        <f t="shared" si="8"/>
        <v>17</v>
      </c>
      <c r="M56" s="522">
        <f t="shared" si="8"/>
        <v>888</v>
      </c>
      <c r="N56" s="522">
        <f t="shared" si="8"/>
        <v>323</v>
      </c>
      <c r="O56" s="522">
        <f t="shared" si="8"/>
        <v>10</v>
      </c>
      <c r="P56" s="522">
        <f t="shared" si="8"/>
        <v>59</v>
      </c>
      <c r="Q56" s="294"/>
      <c r="R56" s="295"/>
    </row>
    <row r="57" spans="1:18" ht="15.75" thickBot="1" x14ac:dyDescent="0.3">
      <c r="A57" s="830"/>
      <c r="B57" s="832"/>
      <c r="C57" s="865" t="s">
        <v>23</v>
      </c>
      <c r="D57" s="824"/>
      <c r="E57" s="522">
        <f>E65+E69+E73+E77+E81+E85+E89+E93+E141</f>
        <v>74</v>
      </c>
      <c r="F57" s="522">
        <f t="shared" ref="F57:P57" si="9">F65+F69+F73+F77+F81+F85+F89+F93+F141</f>
        <v>1</v>
      </c>
      <c r="G57" s="522">
        <f t="shared" si="9"/>
        <v>67</v>
      </c>
      <c r="H57" s="522">
        <f t="shared" si="9"/>
        <v>74</v>
      </c>
      <c r="I57" s="522">
        <f t="shared" si="9"/>
        <v>1</v>
      </c>
      <c r="J57" s="522">
        <f t="shared" si="9"/>
        <v>67</v>
      </c>
      <c r="K57" s="522">
        <f t="shared" si="9"/>
        <v>72</v>
      </c>
      <c r="L57" s="522">
        <f t="shared" si="9"/>
        <v>1</v>
      </c>
      <c r="M57" s="522">
        <f t="shared" si="9"/>
        <v>67</v>
      </c>
      <c r="N57" s="522">
        <f t="shared" si="9"/>
        <v>74</v>
      </c>
      <c r="O57" s="522">
        <f t="shared" si="9"/>
        <v>1</v>
      </c>
      <c r="P57" s="522">
        <f t="shared" si="9"/>
        <v>67</v>
      </c>
      <c r="Q57" s="315"/>
      <c r="R57" s="316"/>
    </row>
    <row r="58" spans="1:18" ht="16.5" customHeight="1" thickBot="1" x14ac:dyDescent="0.3">
      <c r="A58" s="846" t="s">
        <v>124</v>
      </c>
      <c r="B58" s="817" t="s">
        <v>125</v>
      </c>
      <c r="C58" s="59" t="s">
        <v>18</v>
      </c>
      <c r="D58" s="60" t="s">
        <v>24</v>
      </c>
      <c r="E58" s="522"/>
      <c r="F58" s="522"/>
      <c r="G58" s="522"/>
      <c r="H58" s="522"/>
      <c r="I58" s="522"/>
      <c r="J58" s="522"/>
      <c r="K58" s="522"/>
      <c r="L58" s="522"/>
      <c r="M58" s="522"/>
      <c r="N58" s="522"/>
      <c r="O58" s="522"/>
      <c r="P58" s="529"/>
      <c r="Q58" s="300"/>
      <c r="R58" s="292"/>
    </row>
    <row r="59" spans="1:18" ht="15.75" thickBot="1" x14ac:dyDescent="0.3">
      <c r="A59" s="847"/>
      <c r="B59" s="818"/>
      <c r="C59" s="59" t="s">
        <v>19</v>
      </c>
      <c r="D59" s="60" t="s">
        <v>25</v>
      </c>
      <c r="E59" s="522"/>
      <c r="F59" s="522"/>
      <c r="G59" s="522"/>
      <c r="H59" s="522"/>
      <c r="I59" s="522"/>
      <c r="J59" s="522"/>
      <c r="K59" s="522"/>
      <c r="L59" s="522"/>
      <c r="M59" s="522"/>
      <c r="N59" s="522"/>
      <c r="O59" s="522"/>
      <c r="P59" s="529"/>
      <c r="Q59" s="291"/>
      <c r="R59" s="293"/>
    </row>
    <row r="60" spans="1:18" ht="15.75" thickBot="1" x14ac:dyDescent="0.3">
      <c r="A60" s="847"/>
      <c r="B60" s="818"/>
      <c r="C60" s="32"/>
      <c r="D60" s="60" t="s">
        <v>22</v>
      </c>
      <c r="E60" s="522"/>
      <c r="F60" s="522"/>
      <c r="G60" s="522"/>
      <c r="H60" s="522"/>
      <c r="I60" s="522"/>
      <c r="J60" s="522"/>
      <c r="K60" s="522"/>
      <c r="L60" s="522"/>
      <c r="M60" s="522"/>
      <c r="N60" s="522"/>
      <c r="O60" s="522"/>
      <c r="P60" s="529"/>
      <c r="Q60" s="294"/>
      <c r="R60" s="295"/>
    </row>
    <row r="61" spans="1:18" ht="15.75" thickBot="1" x14ac:dyDescent="0.3">
      <c r="A61" s="848"/>
      <c r="B61" s="819"/>
      <c r="C61" s="864" t="s">
        <v>23</v>
      </c>
      <c r="D61" s="824"/>
      <c r="E61" s="522"/>
      <c r="F61" s="522"/>
      <c r="G61" s="522"/>
      <c r="H61" s="522"/>
      <c r="I61" s="522"/>
      <c r="J61" s="522"/>
      <c r="K61" s="522"/>
      <c r="L61" s="522"/>
      <c r="M61" s="522"/>
      <c r="N61" s="522"/>
      <c r="O61" s="522"/>
      <c r="P61" s="529"/>
      <c r="Q61" s="315"/>
      <c r="R61" s="316"/>
    </row>
    <row r="62" spans="1:18" ht="16.5" customHeight="1" thickBot="1" x14ac:dyDescent="0.3">
      <c r="A62" s="846" t="s">
        <v>126</v>
      </c>
      <c r="B62" s="817" t="s">
        <v>127</v>
      </c>
      <c r="C62" s="59" t="s">
        <v>18</v>
      </c>
      <c r="D62" s="60" t="s">
        <v>24</v>
      </c>
      <c r="E62" s="522">
        <v>29</v>
      </c>
      <c r="F62" s="522"/>
      <c r="G62" s="522"/>
      <c r="H62" s="522">
        <v>16</v>
      </c>
      <c r="I62" s="522"/>
      <c r="J62" s="522"/>
      <c r="K62" s="522"/>
      <c r="L62" s="522"/>
      <c r="M62" s="522"/>
      <c r="N62" s="522">
        <v>3</v>
      </c>
      <c r="O62" s="522"/>
      <c r="P62" s="529"/>
      <c r="Q62" s="300"/>
      <c r="R62" s="292"/>
    </row>
    <row r="63" spans="1:18" ht="15.75" thickBot="1" x14ac:dyDescent="0.3">
      <c r="A63" s="847"/>
      <c r="B63" s="818"/>
      <c r="C63" s="59" t="s">
        <v>19</v>
      </c>
      <c r="D63" s="60" t="s">
        <v>25</v>
      </c>
      <c r="E63" s="522">
        <v>5</v>
      </c>
      <c r="F63" s="522"/>
      <c r="G63" s="522"/>
      <c r="H63" s="522">
        <v>4</v>
      </c>
      <c r="I63" s="522"/>
      <c r="J63" s="522"/>
      <c r="K63" s="522"/>
      <c r="L63" s="522"/>
      <c r="M63" s="522"/>
      <c r="N63" s="522">
        <v>1</v>
      </c>
      <c r="O63" s="522"/>
      <c r="P63" s="529"/>
      <c r="Q63" s="291"/>
      <c r="R63" s="293"/>
    </row>
    <row r="64" spans="1:18" ht="15.75" thickBot="1" x14ac:dyDescent="0.3">
      <c r="A64" s="847"/>
      <c r="B64" s="818"/>
      <c r="C64" s="32"/>
      <c r="D64" s="60" t="s">
        <v>22</v>
      </c>
      <c r="E64" s="522">
        <f>E62+E63</f>
        <v>34</v>
      </c>
      <c r="F64" s="522"/>
      <c r="G64" s="522"/>
      <c r="H64" s="522">
        <f t="shared" ref="H64:N64" si="10">H62+H63</f>
        <v>20</v>
      </c>
      <c r="I64" s="522"/>
      <c r="J64" s="522"/>
      <c r="K64" s="522"/>
      <c r="L64" s="522"/>
      <c r="M64" s="522"/>
      <c r="N64" s="522">
        <f t="shared" si="10"/>
        <v>4</v>
      </c>
      <c r="O64" s="522"/>
      <c r="P64" s="522"/>
      <c r="Q64" s="294"/>
      <c r="R64" s="295"/>
    </row>
    <row r="65" spans="1:18" ht="15.75" thickBot="1" x14ac:dyDescent="0.3">
      <c r="A65" s="848"/>
      <c r="B65" s="819"/>
      <c r="C65" s="864" t="s">
        <v>23</v>
      </c>
      <c r="D65" s="824"/>
      <c r="E65" s="522">
        <v>2</v>
      </c>
      <c r="F65" s="522"/>
      <c r="G65" s="522"/>
      <c r="H65" s="522">
        <v>2</v>
      </c>
      <c r="I65" s="522"/>
      <c r="J65" s="522"/>
      <c r="K65" s="522"/>
      <c r="L65" s="522"/>
      <c r="M65" s="522"/>
      <c r="N65" s="522">
        <v>2</v>
      </c>
      <c r="O65" s="522"/>
      <c r="P65" s="529"/>
      <c r="Q65" s="319"/>
      <c r="R65" s="320"/>
    </row>
    <row r="66" spans="1:18" ht="16.5" customHeight="1" thickBot="1" x14ac:dyDescent="0.3">
      <c r="A66" s="846" t="s">
        <v>128</v>
      </c>
      <c r="B66" s="817" t="s">
        <v>129</v>
      </c>
      <c r="C66" s="59" t="s">
        <v>18</v>
      </c>
      <c r="D66" s="60" t="s">
        <v>24</v>
      </c>
      <c r="E66" s="522">
        <v>617</v>
      </c>
      <c r="F66" s="522"/>
      <c r="G66" s="522">
        <v>158</v>
      </c>
      <c r="H66" s="522">
        <v>227</v>
      </c>
      <c r="I66" s="522"/>
      <c r="J66" s="522">
        <v>81</v>
      </c>
      <c r="K66" s="522">
        <v>84</v>
      </c>
      <c r="L66" s="522"/>
      <c r="M66" s="522">
        <v>54</v>
      </c>
      <c r="N66" s="522">
        <v>17</v>
      </c>
      <c r="O66" s="522"/>
      <c r="P66" s="529">
        <v>8</v>
      </c>
      <c r="Q66" s="300"/>
      <c r="R66" s="292"/>
    </row>
    <row r="67" spans="1:18" ht="16.5" customHeight="1" thickBot="1" x14ac:dyDescent="0.3">
      <c r="A67" s="847"/>
      <c r="B67" s="818"/>
      <c r="C67" s="59" t="s">
        <v>19</v>
      </c>
      <c r="D67" s="60" t="s">
        <v>25</v>
      </c>
      <c r="E67" s="522">
        <v>365</v>
      </c>
      <c r="F67" s="522"/>
      <c r="G67" s="522">
        <v>12</v>
      </c>
      <c r="H67" s="522">
        <v>118</v>
      </c>
      <c r="I67" s="522"/>
      <c r="J67" s="522">
        <v>10</v>
      </c>
      <c r="K67" s="522">
        <v>13</v>
      </c>
      <c r="L67" s="522"/>
      <c r="M67" s="522">
        <v>8</v>
      </c>
      <c r="N67" s="522">
        <v>12</v>
      </c>
      <c r="O67" s="522"/>
      <c r="P67" s="529">
        <v>1</v>
      </c>
      <c r="Q67" s="291"/>
      <c r="R67" s="293"/>
    </row>
    <row r="68" spans="1:18" ht="15.75" thickBot="1" x14ac:dyDescent="0.3">
      <c r="A68" s="847"/>
      <c r="B68" s="818"/>
      <c r="C68" s="32"/>
      <c r="D68" s="60" t="s">
        <v>22</v>
      </c>
      <c r="E68" s="522">
        <f>E66+E67</f>
        <v>982</v>
      </c>
      <c r="F68" s="522"/>
      <c r="G68" s="522">
        <f t="shared" ref="G68:P68" si="11">G66+G67</f>
        <v>170</v>
      </c>
      <c r="H68" s="522">
        <f t="shared" si="11"/>
        <v>345</v>
      </c>
      <c r="I68" s="522"/>
      <c r="J68" s="522">
        <f t="shared" si="11"/>
        <v>91</v>
      </c>
      <c r="K68" s="522">
        <f t="shared" si="11"/>
        <v>97</v>
      </c>
      <c r="L68" s="522"/>
      <c r="M68" s="522">
        <f t="shared" si="11"/>
        <v>62</v>
      </c>
      <c r="N68" s="522">
        <f t="shared" si="11"/>
        <v>29</v>
      </c>
      <c r="O68" s="522"/>
      <c r="P68" s="522">
        <f t="shared" si="11"/>
        <v>9</v>
      </c>
      <c r="Q68" s="294"/>
      <c r="R68" s="295"/>
    </row>
    <row r="69" spans="1:18" ht="15.75" thickBot="1" x14ac:dyDescent="0.3">
      <c r="A69" s="848"/>
      <c r="B69" s="819"/>
      <c r="C69" s="864" t="s">
        <v>23</v>
      </c>
      <c r="D69" s="824"/>
      <c r="E69" s="522">
        <v>6</v>
      </c>
      <c r="F69" s="522"/>
      <c r="G69" s="522">
        <v>7</v>
      </c>
      <c r="H69" s="522">
        <v>6</v>
      </c>
      <c r="I69" s="522"/>
      <c r="J69" s="522">
        <v>7</v>
      </c>
      <c r="K69" s="522">
        <v>6</v>
      </c>
      <c r="L69" s="522"/>
      <c r="M69" s="522">
        <v>7</v>
      </c>
      <c r="N69" s="522">
        <v>6</v>
      </c>
      <c r="O69" s="522"/>
      <c r="P69" s="522">
        <v>7</v>
      </c>
      <c r="Q69" s="315"/>
      <c r="R69" s="316"/>
    </row>
    <row r="70" spans="1:18" ht="16.5" customHeight="1" thickBot="1" x14ac:dyDescent="0.3">
      <c r="A70" s="846" t="s">
        <v>130</v>
      </c>
      <c r="B70" s="817" t="s">
        <v>131</v>
      </c>
      <c r="C70" s="59" t="s">
        <v>18</v>
      </c>
      <c r="D70" s="60" t="s">
        <v>24</v>
      </c>
      <c r="E70" s="522">
        <v>191</v>
      </c>
      <c r="F70" s="522"/>
      <c r="G70" s="522">
        <v>17</v>
      </c>
      <c r="H70" s="522">
        <v>45</v>
      </c>
      <c r="I70" s="522"/>
      <c r="J70" s="522">
        <v>9</v>
      </c>
      <c r="K70" s="522">
        <v>24</v>
      </c>
      <c r="L70" s="522"/>
      <c r="M70" s="522">
        <v>5</v>
      </c>
      <c r="N70" s="522">
        <v>3</v>
      </c>
      <c r="O70" s="522"/>
      <c r="P70" s="529">
        <v>1</v>
      </c>
      <c r="Q70" s="300"/>
      <c r="R70" s="292"/>
    </row>
    <row r="71" spans="1:18" ht="18.75" customHeight="1" thickBot="1" x14ac:dyDescent="0.3">
      <c r="A71" s="847"/>
      <c r="B71" s="818"/>
      <c r="C71" s="59" t="s">
        <v>19</v>
      </c>
      <c r="D71" s="60" t="s">
        <v>25</v>
      </c>
      <c r="E71" s="522">
        <v>375</v>
      </c>
      <c r="F71" s="522"/>
      <c r="G71" s="522">
        <v>22</v>
      </c>
      <c r="H71" s="522">
        <v>150</v>
      </c>
      <c r="I71" s="522"/>
      <c r="J71" s="522">
        <v>4</v>
      </c>
      <c r="K71" s="522">
        <v>13</v>
      </c>
      <c r="L71" s="522"/>
      <c r="M71" s="522">
        <v>9</v>
      </c>
      <c r="N71" s="522">
        <v>5</v>
      </c>
      <c r="O71" s="522"/>
      <c r="P71" s="529">
        <v>0</v>
      </c>
      <c r="Q71" s="291"/>
      <c r="R71" s="293"/>
    </row>
    <row r="72" spans="1:18" ht="15.75" thickBot="1" x14ac:dyDescent="0.3">
      <c r="A72" s="847"/>
      <c r="B72" s="818"/>
      <c r="C72" s="32"/>
      <c r="D72" s="60" t="s">
        <v>22</v>
      </c>
      <c r="E72" s="522">
        <f>E70+E71</f>
        <v>566</v>
      </c>
      <c r="F72" s="522"/>
      <c r="G72" s="522">
        <f t="shared" ref="G72:P72" si="12">G70+G71</f>
        <v>39</v>
      </c>
      <c r="H72" s="522">
        <f t="shared" si="12"/>
        <v>195</v>
      </c>
      <c r="I72" s="522"/>
      <c r="J72" s="522">
        <f t="shared" si="12"/>
        <v>13</v>
      </c>
      <c r="K72" s="522">
        <f t="shared" si="12"/>
        <v>37</v>
      </c>
      <c r="L72" s="522"/>
      <c r="M72" s="522">
        <f t="shared" si="12"/>
        <v>14</v>
      </c>
      <c r="N72" s="522">
        <f t="shared" si="12"/>
        <v>8</v>
      </c>
      <c r="O72" s="522"/>
      <c r="P72" s="522">
        <f t="shared" si="12"/>
        <v>1</v>
      </c>
      <c r="Q72" s="294"/>
      <c r="R72" s="295"/>
    </row>
    <row r="73" spans="1:18" ht="15.75" thickBot="1" x14ac:dyDescent="0.3">
      <c r="A73" s="848"/>
      <c r="B73" s="819"/>
      <c r="C73" s="864" t="s">
        <v>23</v>
      </c>
      <c r="D73" s="824"/>
      <c r="E73" s="522">
        <v>3</v>
      </c>
      <c r="F73" s="522"/>
      <c r="G73" s="522">
        <v>1</v>
      </c>
      <c r="H73" s="522">
        <v>3</v>
      </c>
      <c r="I73" s="522"/>
      <c r="J73" s="522">
        <v>1</v>
      </c>
      <c r="K73" s="522">
        <v>3</v>
      </c>
      <c r="L73" s="522"/>
      <c r="M73" s="522">
        <v>1</v>
      </c>
      <c r="N73" s="522">
        <v>3</v>
      </c>
      <c r="O73" s="522"/>
      <c r="P73" s="522">
        <v>1</v>
      </c>
      <c r="Q73" s="315"/>
      <c r="R73" s="316"/>
    </row>
    <row r="74" spans="1:18" ht="16.5" customHeight="1" thickBot="1" x14ac:dyDescent="0.3">
      <c r="A74" s="846" t="s">
        <v>132</v>
      </c>
      <c r="B74" s="817" t="s">
        <v>133</v>
      </c>
      <c r="C74" s="59" t="s">
        <v>18</v>
      </c>
      <c r="D74" s="60" t="s">
        <v>24</v>
      </c>
      <c r="E74" s="522">
        <v>856</v>
      </c>
      <c r="F74" s="522">
        <v>160</v>
      </c>
      <c r="G74" s="522">
        <v>199</v>
      </c>
      <c r="H74" s="522">
        <v>228</v>
      </c>
      <c r="I74" s="522">
        <v>45</v>
      </c>
      <c r="J74" s="522">
        <v>107</v>
      </c>
      <c r="K74" s="522">
        <v>133</v>
      </c>
      <c r="L74" s="522">
        <v>16</v>
      </c>
      <c r="M74" s="522">
        <v>83</v>
      </c>
      <c r="N74" s="522">
        <v>26</v>
      </c>
      <c r="O74" s="522">
        <v>8</v>
      </c>
      <c r="P74" s="529">
        <v>7</v>
      </c>
      <c r="Q74" s="300"/>
      <c r="R74" s="292"/>
    </row>
    <row r="75" spans="1:18" ht="15.75" thickBot="1" x14ac:dyDescent="0.3">
      <c r="A75" s="847"/>
      <c r="B75" s="818"/>
      <c r="C75" s="59" t="s">
        <v>19</v>
      </c>
      <c r="D75" s="60" t="s">
        <v>25</v>
      </c>
      <c r="E75" s="522">
        <v>149</v>
      </c>
      <c r="F75" s="522">
        <v>16</v>
      </c>
      <c r="G75" s="522">
        <v>7</v>
      </c>
      <c r="H75" s="522">
        <v>74</v>
      </c>
      <c r="I75" s="522">
        <v>2</v>
      </c>
      <c r="J75" s="522">
        <v>2</v>
      </c>
      <c r="K75" s="522">
        <v>4</v>
      </c>
      <c r="L75" s="522">
        <v>1</v>
      </c>
      <c r="M75" s="522">
        <v>1</v>
      </c>
      <c r="N75" s="522">
        <v>11</v>
      </c>
      <c r="O75" s="522">
        <v>2</v>
      </c>
      <c r="P75" s="529">
        <v>1</v>
      </c>
      <c r="Q75" s="291"/>
      <c r="R75" s="293"/>
    </row>
    <row r="76" spans="1:18" ht="15.75" thickBot="1" x14ac:dyDescent="0.3">
      <c r="A76" s="847"/>
      <c r="B76" s="818"/>
      <c r="C76" s="32"/>
      <c r="D76" s="60" t="s">
        <v>22</v>
      </c>
      <c r="E76" s="522">
        <f>E74+E75</f>
        <v>1005</v>
      </c>
      <c r="F76" s="522">
        <f t="shared" ref="F76:P76" si="13">F74+F75</f>
        <v>176</v>
      </c>
      <c r="G76" s="522">
        <f t="shared" si="13"/>
        <v>206</v>
      </c>
      <c r="H76" s="522">
        <f t="shared" si="13"/>
        <v>302</v>
      </c>
      <c r="I76" s="522">
        <f t="shared" si="13"/>
        <v>47</v>
      </c>
      <c r="J76" s="522">
        <f t="shared" si="13"/>
        <v>109</v>
      </c>
      <c r="K76" s="522">
        <f t="shared" si="13"/>
        <v>137</v>
      </c>
      <c r="L76" s="522">
        <f t="shared" si="13"/>
        <v>17</v>
      </c>
      <c r="M76" s="522">
        <f t="shared" si="13"/>
        <v>84</v>
      </c>
      <c r="N76" s="522">
        <f t="shared" si="13"/>
        <v>37</v>
      </c>
      <c r="O76" s="522">
        <f t="shared" si="13"/>
        <v>10</v>
      </c>
      <c r="P76" s="522">
        <f t="shared" si="13"/>
        <v>8</v>
      </c>
      <c r="Q76" s="294"/>
      <c r="R76" s="295"/>
    </row>
    <row r="77" spans="1:18" ht="15.75" thickBot="1" x14ac:dyDescent="0.3">
      <c r="A77" s="848"/>
      <c r="B77" s="819"/>
      <c r="C77" s="864" t="s">
        <v>23</v>
      </c>
      <c r="D77" s="824"/>
      <c r="E77" s="522">
        <v>7</v>
      </c>
      <c r="F77" s="522">
        <v>1</v>
      </c>
      <c r="G77" s="522">
        <v>8</v>
      </c>
      <c r="H77" s="522">
        <v>7</v>
      </c>
      <c r="I77" s="522">
        <v>1</v>
      </c>
      <c r="J77" s="522">
        <v>8</v>
      </c>
      <c r="K77" s="522">
        <v>7</v>
      </c>
      <c r="L77" s="522">
        <v>1</v>
      </c>
      <c r="M77" s="522">
        <v>8</v>
      </c>
      <c r="N77" s="522">
        <v>7</v>
      </c>
      <c r="O77" s="522">
        <v>1</v>
      </c>
      <c r="P77" s="522">
        <v>8</v>
      </c>
      <c r="Q77" s="315"/>
      <c r="R77" s="316"/>
    </row>
    <row r="78" spans="1:18" ht="16.5" customHeight="1" thickBot="1" x14ac:dyDescent="0.3">
      <c r="A78" s="846" t="s">
        <v>134</v>
      </c>
      <c r="B78" s="867" t="s">
        <v>135</v>
      </c>
      <c r="C78" s="59" t="s">
        <v>18</v>
      </c>
      <c r="D78" s="60" t="s">
        <v>24</v>
      </c>
      <c r="E78" s="522">
        <v>189</v>
      </c>
      <c r="F78" s="522"/>
      <c r="G78" s="522">
        <v>47</v>
      </c>
      <c r="H78" s="522">
        <v>54</v>
      </c>
      <c r="I78" s="522"/>
      <c r="J78" s="522">
        <v>22</v>
      </c>
      <c r="K78" s="522">
        <v>24</v>
      </c>
      <c r="L78" s="522"/>
      <c r="M78" s="522">
        <v>18</v>
      </c>
      <c r="N78" s="522">
        <v>5</v>
      </c>
      <c r="O78" s="522"/>
      <c r="P78" s="529">
        <v>4</v>
      </c>
      <c r="Q78" s="300"/>
      <c r="R78" s="292"/>
    </row>
    <row r="79" spans="1:18" ht="15.75" thickBot="1" x14ac:dyDescent="0.3">
      <c r="A79" s="847"/>
      <c r="B79" s="868"/>
      <c r="C79" s="59" t="s">
        <v>19</v>
      </c>
      <c r="D79" s="60" t="s">
        <v>25</v>
      </c>
      <c r="E79" s="522">
        <v>32</v>
      </c>
      <c r="F79" s="522"/>
      <c r="G79" s="522">
        <v>1</v>
      </c>
      <c r="H79" s="522">
        <v>6</v>
      </c>
      <c r="I79" s="522"/>
      <c r="J79" s="522">
        <v>1</v>
      </c>
      <c r="K79" s="522">
        <v>2</v>
      </c>
      <c r="L79" s="522"/>
      <c r="M79" s="522">
        <v>1</v>
      </c>
      <c r="N79" s="522">
        <v>0</v>
      </c>
      <c r="O79" s="522"/>
      <c r="P79" s="529">
        <v>1</v>
      </c>
      <c r="Q79" s="291"/>
      <c r="R79" s="293"/>
    </row>
    <row r="80" spans="1:18" ht="15.75" thickBot="1" x14ac:dyDescent="0.3">
      <c r="A80" s="847"/>
      <c r="B80" s="868"/>
      <c r="C80" s="32"/>
      <c r="D80" s="60" t="s">
        <v>22</v>
      </c>
      <c r="E80" s="522">
        <f>E78+E79</f>
        <v>221</v>
      </c>
      <c r="F80" s="522"/>
      <c r="G80" s="522">
        <f t="shared" ref="G80:P80" si="14">G78+G79</f>
        <v>48</v>
      </c>
      <c r="H80" s="522">
        <f t="shared" si="14"/>
        <v>60</v>
      </c>
      <c r="I80" s="522"/>
      <c r="J80" s="522">
        <f t="shared" si="14"/>
        <v>23</v>
      </c>
      <c r="K80" s="522">
        <f t="shared" si="14"/>
        <v>26</v>
      </c>
      <c r="L80" s="522"/>
      <c r="M80" s="522">
        <f t="shared" si="14"/>
        <v>19</v>
      </c>
      <c r="N80" s="522">
        <f t="shared" si="14"/>
        <v>5</v>
      </c>
      <c r="O80" s="522"/>
      <c r="P80" s="522">
        <f t="shared" si="14"/>
        <v>5</v>
      </c>
      <c r="Q80" s="294"/>
      <c r="R80" s="295"/>
    </row>
    <row r="81" spans="1:18" ht="27.75" customHeight="1" thickBot="1" x14ac:dyDescent="0.3">
      <c r="A81" s="848"/>
      <c r="B81" s="869"/>
      <c r="C81" s="864" t="s">
        <v>23</v>
      </c>
      <c r="D81" s="824"/>
      <c r="E81" s="522">
        <v>2</v>
      </c>
      <c r="F81" s="522"/>
      <c r="G81" s="522">
        <v>2</v>
      </c>
      <c r="H81" s="522">
        <v>2</v>
      </c>
      <c r="I81" s="522"/>
      <c r="J81" s="522">
        <v>2</v>
      </c>
      <c r="K81" s="522">
        <v>2</v>
      </c>
      <c r="L81" s="522"/>
      <c r="M81" s="522">
        <v>2</v>
      </c>
      <c r="N81" s="522">
        <v>2</v>
      </c>
      <c r="O81" s="522"/>
      <c r="P81" s="522">
        <v>2</v>
      </c>
      <c r="Q81" s="315"/>
      <c r="R81" s="316"/>
    </row>
    <row r="82" spans="1:18" ht="16.5" customHeight="1" thickBot="1" x14ac:dyDescent="0.3">
      <c r="A82" s="846" t="s">
        <v>136</v>
      </c>
      <c r="B82" s="817" t="s">
        <v>137</v>
      </c>
      <c r="C82" s="59" t="s">
        <v>18</v>
      </c>
      <c r="D82" s="60" t="s">
        <v>24</v>
      </c>
      <c r="E82" s="522">
        <v>3472</v>
      </c>
      <c r="F82" s="522"/>
      <c r="G82" s="522">
        <v>1349</v>
      </c>
      <c r="H82" s="522">
        <v>1020</v>
      </c>
      <c r="I82" s="522"/>
      <c r="J82" s="522">
        <v>668</v>
      </c>
      <c r="K82" s="522">
        <v>663</v>
      </c>
      <c r="L82" s="522"/>
      <c r="M82" s="522">
        <v>584</v>
      </c>
      <c r="N82" s="522">
        <v>79</v>
      </c>
      <c r="O82" s="522"/>
      <c r="P82" s="529">
        <v>30</v>
      </c>
      <c r="Q82" s="297"/>
      <c r="R82" s="298"/>
    </row>
    <row r="83" spans="1:18" ht="15.75" thickBot="1" x14ac:dyDescent="0.3">
      <c r="A83" s="847"/>
      <c r="B83" s="818"/>
      <c r="C83" s="59" t="s">
        <v>19</v>
      </c>
      <c r="D83" s="60" t="s">
        <v>25</v>
      </c>
      <c r="E83" s="522">
        <v>695</v>
      </c>
      <c r="F83" s="522"/>
      <c r="G83" s="522">
        <v>41</v>
      </c>
      <c r="H83" s="522">
        <v>266</v>
      </c>
      <c r="I83" s="522"/>
      <c r="J83" s="522">
        <v>31</v>
      </c>
      <c r="K83" s="522">
        <v>72</v>
      </c>
      <c r="L83" s="522"/>
      <c r="M83" s="522">
        <v>4</v>
      </c>
      <c r="N83" s="522">
        <v>127</v>
      </c>
      <c r="O83" s="522"/>
      <c r="P83" s="529">
        <v>1</v>
      </c>
      <c r="Q83" s="296"/>
      <c r="R83" s="290"/>
    </row>
    <row r="84" spans="1:18" ht="15.75" thickBot="1" x14ac:dyDescent="0.3">
      <c r="A84" s="847"/>
      <c r="B84" s="818"/>
      <c r="C84" s="32"/>
      <c r="D84" s="60" t="s">
        <v>22</v>
      </c>
      <c r="E84" s="522">
        <f>E82+E83</f>
        <v>4167</v>
      </c>
      <c r="F84" s="522"/>
      <c r="G84" s="522">
        <f t="shared" ref="G84:P84" si="15">G82+G83</f>
        <v>1390</v>
      </c>
      <c r="H84" s="522">
        <f t="shared" si="15"/>
        <v>1286</v>
      </c>
      <c r="I84" s="522"/>
      <c r="J84" s="522">
        <f t="shared" si="15"/>
        <v>699</v>
      </c>
      <c r="K84" s="522">
        <f t="shared" si="15"/>
        <v>735</v>
      </c>
      <c r="L84" s="522"/>
      <c r="M84" s="522">
        <f t="shared" si="15"/>
        <v>588</v>
      </c>
      <c r="N84" s="522">
        <f t="shared" si="15"/>
        <v>206</v>
      </c>
      <c r="O84" s="522"/>
      <c r="P84" s="522">
        <f t="shared" si="15"/>
        <v>31</v>
      </c>
      <c r="Q84" s="299"/>
      <c r="R84" s="288"/>
    </row>
    <row r="85" spans="1:18" ht="15.75" thickBot="1" x14ac:dyDescent="0.3">
      <c r="A85" s="848"/>
      <c r="B85" s="819"/>
      <c r="C85" s="864" t="s">
        <v>23</v>
      </c>
      <c r="D85" s="824"/>
      <c r="E85" s="522">
        <v>41</v>
      </c>
      <c r="F85" s="522"/>
      <c r="G85" s="522">
        <v>41</v>
      </c>
      <c r="H85" s="522">
        <v>41</v>
      </c>
      <c r="I85" s="522"/>
      <c r="J85" s="522">
        <v>41</v>
      </c>
      <c r="K85" s="522">
        <v>41</v>
      </c>
      <c r="L85" s="522"/>
      <c r="M85" s="522">
        <v>41</v>
      </c>
      <c r="N85" s="522">
        <v>41</v>
      </c>
      <c r="O85" s="522"/>
      <c r="P85" s="522">
        <v>41</v>
      </c>
      <c r="Q85" s="315"/>
      <c r="R85" s="316"/>
    </row>
    <row r="86" spans="1:18" ht="16.5" customHeight="1" thickBot="1" x14ac:dyDescent="0.3">
      <c r="A86" s="846" t="s">
        <v>138</v>
      </c>
      <c r="B86" s="817" t="s">
        <v>139</v>
      </c>
      <c r="C86" s="59" t="s">
        <v>18</v>
      </c>
      <c r="D86" s="60" t="s">
        <v>24</v>
      </c>
      <c r="E86" s="522">
        <v>582</v>
      </c>
      <c r="F86" s="522"/>
      <c r="G86" s="522">
        <v>234</v>
      </c>
      <c r="H86" s="522">
        <v>166</v>
      </c>
      <c r="I86" s="522"/>
      <c r="J86" s="522">
        <v>126</v>
      </c>
      <c r="K86" s="522">
        <v>90</v>
      </c>
      <c r="L86" s="522"/>
      <c r="M86" s="522">
        <v>82</v>
      </c>
      <c r="N86" s="522">
        <v>10</v>
      </c>
      <c r="O86" s="522"/>
      <c r="P86" s="529">
        <v>3</v>
      </c>
      <c r="Q86" s="297"/>
      <c r="R86" s="298"/>
    </row>
    <row r="87" spans="1:18" ht="15.75" thickBot="1" x14ac:dyDescent="0.3">
      <c r="A87" s="847"/>
      <c r="B87" s="818"/>
      <c r="C87" s="59" t="s">
        <v>19</v>
      </c>
      <c r="D87" s="60" t="s">
        <v>25</v>
      </c>
      <c r="E87" s="522">
        <v>23</v>
      </c>
      <c r="F87" s="522"/>
      <c r="G87" s="522">
        <v>1</v>
      </c>
      <c r="H87" s="522">
        <v>5</v>
      </c>
      <c r="I87" s="522"/>
      <c r="J87" s="522">
        <v>1</v>
      </c>
      <c r="K87" s="522"/>
      <c r="L87" s="522"/>
      <c r="M87" s="522"/>
      <c r="N87" s="522">
        <v>1</v>
      </c>
      <c r="O87" s="522"/>
      <c r="P87" s="529">
        <v>0</v>
      </c>
      <c r="Q87" s="296"/>
      <c r="R87" s="290"/>
    </row>
    <row r="88" spans="1:18" ht="15.75" thickBot="1" x14ac:dyDescent="0.3">
      <c r="A88" s="847"/>
      <c r="B88" s="818"/>
      <c r="C88" s="32"/>
      <c r="D88" s="60" t="s">
        <v>22</v>
      </c>
      <c r="E88" s="522">
        <f>E86+E87</f>
        <v>605</v>
      </c>
      <c r="F88" s="522"/>
      <c r="G88" s="522">
        <f t="shared" ref="G88:P88" si="16">G86+G87</f>
        <v>235</v>
      </c>
      <c r="H88" s="522">
        <f t="shared" si="16"/>
        <v>171</v>
      </c>
      <c r="I88" s="522"/>
      <c r="J88" s="522">
        <f t="shared" si="16"/>
        <v>127</v>
      </c>
      <c r="K88" s="522">
        <f t="shared" si="16"/>
        <v>90</v>
      </c>
      <c r="L88" s="522"/>
      <c r="M88" s="522">
        <f t="shared" si="16"/>
        <v>82</v>
      </c>
      <c r="N88" s="522">
        <f t="shared" si="16"/>
        <v>11</v>
      </c>
      <c r="O88" s="522"/>
      <c r="P88" s="522">
        <f t="shared" si="16"/>
        <v>3</v>
      </c>
      <c r="Q88" s="299"/>
      <c r="R88" s="288"/>
    </row>
    <row r="89" spans="1:18" ht="15.75" thickBot="1" x14ac:dyDescent="0.3">
      <c r="A89" s="848"/>
      <c r="B89" s="819"/>
      <c r="C89" s="864" t="s">
        <v>23</v>
      </c>
      <c r="D89" s="824"/>
      <c r="E89" s="522">
        <v>5</v>
      </c>
      <c r="F89" s="522"/>
      <c r="G89" s="522">
        <v>5</v>
      </c>
      <c r="H89" s="522">
        <v>5</v>
      </c>
      <c r="I89" s="522"/>
      <c r="J89" s="522">
        <v>5</v>
      </c>
      <c r="K89" s="522">
        <v>5</v>
      </c>
      <c r="L89" s="522"/>
      <c r="M89" s="522">
        <v>5</v>
      </c>
      <c r="N89" s="522">
        <v>5</v>
      </c>
      <c r="O89" s="522"/>
      <c r="P89" s="522">
        <v>5</v>
      </c>
      <c r="Q89" s="315"/>
      <c r="R89" s="316"/>
    </row>
    <row r="90" spans="1:18" ht="16.5" customHeight="1" thickBot="1" x14ac:dyDescent="0.3">
      <c r="A90" s="846" t="s">
        <v>140</v>
      </c>
      <c r="B90" s="817" t="s">
        <v>141</v>
      </c>
      <c r="C90" s="59" t="s">
        <v>18</v>
      </c>
      <c r="D90" s="60" t="s">
        <v>24</v>
      </c>
      <c r="E90" s="522">
        <v>290</v>
      </c>
      <c r="F90" s="522"/>
      <c r="G90" s="522">
        <v>38</v>
      </c>
      <c r="H90" s="522">
        <v>92</v>
      </c>
      <c r="I90" s="522"/>
      <c r="J90" s="522">
        <v>22</v>
      </c>
      <c r="K90" s="522">
        <v>47</v>
      </c>
      <c r="L90" s="522"/>
      <c r="M90" s="522">
        <v>21</v>
      </c>
      <c r="N90" s="522">
        <v>16</v>
      </c>
      <c r="O90" s="522"/>
      <c r="P90" s="529">
        <v>2</v>
      </c>
      <c r="Q90" s="297"/>
      <c r="R90" s="298"/>
    </row>
    <row r="91" spans="1:18" ht="15.75" thickBot="1" x14ac:dyDescent="0.3">
      <c r="A91" s="847"/>
      <c r="B91" s="818"/>
      <c r="C91" s="59" t="s">
        <v>19</v>
      </c>
      <c r="D91" s="60" t="s">
        <v>25</v>
      </c>
      <c r="E91" s="522">
        <v>53</v>
      </c>
      <c r="F91" s="522"/>
      <c r="G91" s="522">
        <v>3</v>
      </c>
      <c r="H91" s="522">
        <v>15</v>
      </c>
      <c r="I91" s="522"/>
      <c r="J91" s="522">
        <v>2</v>
      </c>
      <c r="K91" s="522">
        <v>8</v>
      </c>
      <c r="L91" s="522"/>
      <c r="M91" s="522"/>
      <c r="N91" s="522">
        <v>6</v>
      </c>
      <c r="O91" s="522"/>
      <c r="P91" s="529">
        <v>0</v>
      </c>
      <c r="Q91" s="299"/>
      <c r="R91" s="288"/>
    </row>
    <row r="92" spans="1:18" ht="15.75" thickBot="1" x14ac:dyDescent="0.3">
      <c r="A92" s="847"/>
      <c r="B92" s="818"/>
      <c r="C92" s="32"/>
      <c r="D92" s="60" t="s">
        <v>22</v>
      </c>
      <c r="E92" s="522">
        <f>E90+E91</f>
        <v>343</v>
      </c>
      <c r="F92" s="522"/>
      <c r="G92" s="522">
        <f t="shared" ref="G92:P92" si="17">G90+G91</f>
        <v>41</v>
      </c>
      <c r="H92" s="522">
        <f t="shared" si="17"/>
        <v>107</v>
      </c>
      <c r="I92" s="522"/>
      <c r="J92" s="522">
        <f t="shared" si="17"/>
        <v>24</v>
      </c>
      <c r="K92" s="522">
        <f t="shared" si="17"/>
        <v>55</v>
      </c>
      <c r="L92" s="522"/>
      <c r="M92" s="522">
        <f t="shared" si="17"/>
        <v>21</v>
      </c>
      <c r="N92" s="522">
        <f t="shared" si="17"/>
        <v>22</v>
      </c>
      <c r="O92" s="522"/>
      <c r="P92" s="522">
        <f t="shared" si="17"/>
        <v>2</v>
      </c>
      <c r="Q92" s="321"/>
      <c r="R92" s="313"/>
    </row>
    <row r="93" spans="1:18" ht="15.75" thickBot="1" x14ac:dyDescent="0.3">
      <c r="A93" s="848"/>
      <c r="B93" s="819"/>
      <c r="C93" s="864" t="s">
        <v>23</v>
      </c>
      <c r="D93" s="824"/>
      <c r="E93" s="522">
        <v>3</v>
      </c>
      <c r="F93" s="522"/>
      <c r="G93" s="522">
        <v>2</v>
      </c>
      <c r="H93" s="522">
        <v>3</v>
      </c>
      <c r="I93" s="522"/>
      <c r="J93" s="522">
        <v>2</v>
      </c>
      <c r="K93" s="522">
        <v>3</v>
      </c>
      <c r="L93" s="522"/>
      <c r="M93" s="522">
        <v>2</v>
      </c>
      <c r="N93" s="522">
        <v>3</v>
      </c>
      <c r="O93" s="522"/>
      <c r="P93" s="522">
        <v>2</v>
      </c>
      <c r="Q93" s="315"/>
      <c r="R93" s="316"/>
    </row>
    <row r="94" spans="1:18" ht="16.5" customHeight="1" thickBot="1" x14ac:dyDescent="0.3">
      <c r="A94" s="846" t="s">
        <v>142</v>
      </c>
      <c r="B94" s="817" t="s">
        <v>143</v>
      </c>
      <c r="C94" s="59" t="s">
        <v>18</v>
      </c>
      <c r="D94" s="60" t="s">
        <v>24</v>
      </c>
      <c r="E94" s="522"/>
      <c r="F94" s="522"/>
      <c r="G94" s="522"/>
      <c r="H94" s="522"/>
      <c r="I94" s="522"/>
      <c r="J94" s="522"/>
      <c r="K94" s="522"/>
      <c r="L94" s="522"/>
      <c r="M94" s="522"/>
      <c r="N94" s="522"/>
      <c r="O94" s="522"/>
      <c r="P94" s="529"/>
      <c r="Q94" s="297"/>
      <c r="R94" s="292"/>
    </row>
    <row r="95" spans="1:18" ht="15.75" thickBot="1" x14ac:dyDescent="0.3">
      <c r="A95" s="847"/>
      <c r="B95" s="818"/>
      <c r="C95" s="59" t="s">
        <v>19</v>
      </c>
      <c r="D95" s="60" t="s">
        <v>25</v>
      </c>
      <c r="E95" s="522"/>
      <c r="F95" s="522"/>
      <c r="G95" s="522"/>
      <c r="H95" s="522"/>
      <c r="I95" s="522"/>
      <c r="J95" s="522"/>
      <c r="K95" s="522"/>
      <c r="L95" s="522"/>
      <c r="M95" s="522"/>
      <c r="N95" s="522"/>
      <c r="O95" s="522"/>
      <c r="P95" s="529"/>
      <c r="Q95" s="299"/>
      <c r="R95" s="295"/>
    </row>
    <row r="96" spans="1:18" ht="15.75" thickBot="1" x14ac:dyDescent="0.3">
      <c r="A96" s="847"/>
      <c r="B96" s="818"/>
      <c r="C96" s="32"/>
      <c r="D96" s="60" t="s">
        <v>22</v>
      </c>
      <c r="E96" s="522"/>
      <c r="F96" s="522"/>
      <c r="G96" s="522"/>
      <c r="H96" s="522"/>
      <c r="I96" s="522"/>
      <c r="J96" s="522"/>
      <c r="K96" s="522"/>
      <c r="L96" s="522"/>
      <c r="M96" s="522"/>
      <c r="N96" s="522"/>
      <c r="O96" s="522"/>
      <c r="P96" s="529"/>
      <c r="Q96" s="321"/>
      <c r="R96" s="313"/>
    </row>
    <row r="97" spans="1:18" ht="15.75" thickBot="1" x14ac:dyDescent="0.3">
      <c r="A97" s="848"/>
      <c r="B97" s="819"/>
      <c r="C97" s="864" t="s">
        <v>23</v>
      </c>
      <c r="D97" s="824"/>
      <c r="E97" s="522"/>
      <c r="F97" s="522"/>
      <c r="G97" s="522"/>
      <c r="H97" s="522"/>
      <c r="I97" s="522"/>
      <c r="J97" s="522"/>
      <c r="K97" s="522"/>
      <c r="L97" s="522"/>
      <c r="M97" s="522"/>
      <c r="N97" s="522"/>
      <c r="O97" s="522"/>
      <c r="P97" s="529"/>
      <c r="Q97" s="315"/>
      <c r="R97" s="316"/>
    </row>
    <row r="98" spans="1:18" ht="16.5" customHeight="1" thickBot="1" x14ac:dyDescent="0.3">
      <c r="A98" s="846" t="s">
        <v>144</v>
      </c>
      <c r="B98" s="817" t="s">
        <v>145</v>
      </c>
      <c r="C98" s="59" t="s">
        <v>18</v>
      </c>
      <c r="D98" s="60" t="s">
        <v>24</v>
      </c>
      <c r="E98" s="522"/>
      <c r="F98" s="522"/>
      <c r="G98" s="522"/>
      <c r="H98" s="522"/>
      <c r="I98" s="522"/>
      <c r="J98" s="522"/>
      <c r="K98" s="522"/>
      <c r="L98" s="522"/>
      <c r="M98" s="522"/>
      <c r="N98" s="522"/>
      <c r="O98" s="522"/>
      <c r="P98" s="529"/>
      <c r="Q98" s="299"/>
      <c r="R98" s="288"/>
    </row>
    <row r="99" spans="1:18" ht="15.75" thickBot="1" x14ac:dyDescent="0.3">
      <c r="A99" s="847"/>
      <c r="B99" s="818"/>
      <c r="C99" s="59" t="s">
        <v>19</v>
      </c>
      <c r="D99" s="60" t="s">
        <v>25</v>
      </c>
      <c r="E99" s="522"/>
      <c r="F99" s="522"/>
      <c r="G99" s="522"/>
      <c r="H99" s="522"/>
      <c r="I99" s="522"/>
      <c r="J99" s="522"/>
      <c r="K99" s="522"/>
      <c r="L99" s="522"/>
      <c r="M99" s="522"/>
      <c r="N99" s="522"/>
      <c r="O99" s="522"/>
      <c r="P99" s="529"/>
      <c r="Q99" s="296"/>
      <c r="R99" s="301"/>
    </row>
    <row r="100" spans="1:18" ht="15.75" thickBot="1" x14ac:dyDescent="0.3">
      <c r="A100" s="847"/>
      <c r="B100" s="818"/>
      <c r="C100" s="32"/>
      <c r="D100" s="60" t="s">
        <v>22</v>
      </c>
      <c r="E100" s="522"/>
      <c r="F100" s="522"/>
      <c r="G100" s="522"/>
      <c r="H100" s="522"/>
      <c r="I100" s="522"/>
      <c r="J100" s="522"/>
      <c r="K100" s="522"/>
      <c r="L100" s="522"/>
      <c r="M100" s="522"/>
      <c r="N100" s="522"/>
      <c r="O100" s="522"/>
      <c r="P100" s="529"/>
      <c r="Q100" s="308"/>
      <c r="R100" s="303"/>
    </row>
    <row r="101" spans="1:18" ht="15.75" thickBot="1" x14ac:dyDescent="0.3">
      <c r="A101" s="848"/>
      <c r="B101" s="819"/>
      <c r="C101" s="864" t="s">
        <v>23</v>
      </c>
      <c r="D101" s="824"/>
      <c r="E101" s="522"/>
      <c r="F101" s="522"/>
      <c r="G101" s="522"/>
      <c r="H101" s="522"/>
      <c r="I101" s="522"/>
      <c r="J101" s="522"/>
      <c r="K101" s="522"/>
      <c r="L101" s="522"/>
      <c r="M101" s="522"/>
      <c r="N101" s="522"/>
      <c r="O101" s="522"/>
      <c r="P101" s="529"/>
      <c r="Q101" s="322"/>
      <c r="R101" s="323"/>
    </row>
    <row r="102" spans="1:18" ht="16.5" customHeight="1" thickBot="1" x14ac:dyDescent="0.3">
      <c r="A102" s="846" t="s">
        <v>146</v>
      </c>
      <c r="B102" s="817" t="s">
        <v>147</v>
      </c>
      <c r="C102" s="59" t="s">
        <v>18</v>
      </c>
      <c r="D102" s="60" t="s">
        <v>24</v>
      </c>
      <c r="E102" s="522"/>
      <c r="F102" s="522"/>
      <c r="G102" s="522"/>
      <c r="H102" s="522"/>
      <c r="I102" s="522"/>
      <c r="J102" s="522"/>
      <c r="K102" s="522"/>
      <c r="L102" s="522"/>
      <c r="M102" s="522"/>
      <c r="N102" s="522"/>
      <c r="O102" s="522"/>
      <c r="P102" s="529"/>
      <c r="Q102" s="133"/>
      <c r="R102" s="134"/>
    </row>
    <row r="103" spans="1:18" ht="15.75" thickBot="1" x14ac:dyDescent="0.3">
      <c r="A103" s="847"/>
      <c r="B103" s="818"/>
      <c r="C103" s="59" t="s">
        <v>19</v>
      </c>
      <c r="D103" s="60" t="s">
        <v>25</v>
      </c>
      <c r="E103" s="522"/>
      <c r="F103" s="522"/>
      <c r="G103" s="522"/>
      <c r="H103" s="522"/>
      <c r="I103" s="522"/>
      <c r="J103" s="522"/>
      <c r="K103" s="522"/>
      <c r="L103" s="522"/>
      <c r="M103" s="522"/>
      <c r="N103" s="522"/>
      <c r="O103" s="522"/>
      <c r="P103" s="529"/>
      <c r="Q103" s="54"/>
      <c r="R103" s="22"/>
    </row>
    <row r="104" spans="1:18" ht="15.75" thickBot="1" x14ac:dyDescent="0.3">
      <c r="A104" s="847"/>
      <c r="B104" s="818"/>
      <c r="C104" s="32"/>
      <c r="D104" s="60" t="s">
        <v>22</v>
      </c>
      <c r="E104" s="522"/>
      <c r="F104" s="522"/>
      <c r="G104" s="522"/>
      <c r="H104" s="522"/>
      <c r="I104" s="522"/>
      <c r="J104" s="522"/>
      <c r="K104" s="522"/>
      <c r="L104" s="522"/>
      <c r="M104" s="522"/>
      <c r="N104" s="522"/>
      <c r="O104" s="522"/>
      <c r="P104" s="529"/>
      <c r="Q104" s="302"/>
      <c r="R104" s="303"/>
    </row>
    <row r="105" spans="1:18" ht="15.75" thickBot="1" x14ac:dyDescent="0.3">
      <c r="A105" s="848"/>
      <c r="B105" s="819"/>
      <c r="C105" s="864" t="s">
        <v>23</v>
      </c>
      <c r="D105" s="824"/>
      <c r="E105" s="522"/>
      <c r="F105" s="522"/>
      <c r="G105" s="522"/>
      <c r="H105" s="522"/>
      <c r="I105" s="522"/>
      <c r="J105" s="522"/>
      <c r="K105" s="522"/>
      <c r="L105" s="522"/>
      <c r="M105" s="522"/>
      <c r="N105" s="522"/>
      <c r="O105" s="522"/>
      <c r="P105" s="529"/>
      <c r="Q105" s="322"/>
      <c r="R105" s="323"/>
    </row>
    <row r="106" spans="1:18" ht="16.5" customHeight="1" thickBot="1" x14ac:dyDescent="0.3">
      <c r="A106" s="846" t="s">
        <v>148</v>
      </c>
      <c r="B106" s="817" t="s">
        <v>149</v>
      </c>
      <c r="C106" s="59" t="s">
        <v>18</v>
      </c>
      <c r="D106" s="60" t="s">
        <v>24</v>
      </c>
      <c r="E106" s="522"/>
      <c r="F106" s="522"/>
      <c r="G106" s="522"/>
      <c r="H106" s="522"/>
      <c r="I106" s="522"/>
      <c r="J106" s="522"/>
      <c r="K106" s="522"/>
      <c r="L106" s="522"/>
      <c r="M106" s="522"/>
      <c r="N106" s="522"/>
      <c r="O106" s="522"/>
      <c r="P106" s="529"/>
      <c r="Q106" s="133"/>
      <c r="R106" s="134"/>
    </row>
    <row r="107" spans="1:18" ht="15.75" thickBot="1" x14ac:dyDescent="0.3">
      <c r="A107" s="847"/>
      <c r="B107" s="818"/>
      <c r="C107" s="59" t="s">
        <v>19</v>
      </c>
      <c r="D107" s="60" t="s">
        <v>25</v>
      </c>
      <c r="E107" s="522"/>
      <c r="F107" s="522"/>
      <c r="G107" s="522"/>
      <c r="H107" s="522"/>
      <c r="I107" s="522"/>
      <c r="J107" s="522"/>
      <c r="K107" s="522"/>
      <c r="L107" s="522"/>
      <c r="M107" s="522"/>
      <c r="N107" s="522"/>
      <c r="O107" s="522"/>
      <c r="P107" s="529"/>
      <c r="Q107" s="54"/>
      <c r="R107" s="22"/>
    </row>
    <row r="108" spans="1:18" ht="15.75" thickBot="1" x14ac:dyDescent="0.3">
      <c r="A108" s="847"/>
      <c r="B108" s="818"/>
      <c r="C108" s="32"/>
      <c r="D108" s="60" t="s">
        <v>22</v>
      </c>
      <c r="E108" s="522"/>
      <c r="F108" s="522"/>
      <c r="G108" s="522"/>
      <c r="H108" s="522"/>
      <c r="I108" s="522"/>
      <c r="J108" s="522"/>
      <c r="K108" s="522"/>
      <c r="L108" s="522"/>
      <c r="M108" s="522"/>
      <c r="N108" s="522"/>
      <c r="O108" s="522"/>
      <c r="P108" s="529"/>
      <c r="Q108" s="302"/>
      <c r="R108" s="303"/>
    </row>
    <row r="109" spans="1:18" ht="15.75" thickBot="1" x14ac:dyDescent="0.3">
      <c r="A109" s="848"/>
      <c r="B109" s="819"/>
      <c r="C109" s="864" t="s">
        <v>23</v>
      </c>
      <c r="D109" s="824"/>
      <c r="E109" s="522"/>
      <c r="F109" s="522"/>
      <c r="G109" s="522"/>
      <c r="H109" s="522"/>
      <c r="I109" s="522"/>
      <c r="J109" s="522"/>
      <c r="K109" s="522"/>
      <c r="L109" s="522"/>
      <c r="M109" s="522"/>
      <c r="N109" s="522"/>
      <c r="O109" s="522"/>
      <c r="P109" s="529"/>
      <c r="Q109" s="322"/>
      <c r="R109" s="323"/>
    </row>
    <row r="110" spans="1:18" ht="16.5" customHeight="1" thickBot="1" x14ac:dyDescent="0.3">
      <c r="A110" s="846" t="s">
        <v>150</v>
      </c>
      <c r="B110" s="867" t="s">
        <v>151</v>
      </c>
      <c r="C110" s="59" t="s">
        <v>18</v>
      </c>
      <c r="D110" s="60" t="s">
        <v>24</v>
      </c>
      <c r="E110" s="522"/>
      <c r="F110" s="522"/>
      <c r="G110" s="522"/>
      <c r="H110" s="522"/>
      <c r="I110" s="522"/>
      <c r="J110" s="522"/>
      <c r="K110" s="522"/>
      <c r="L110" s="522"/>
      <c r="M110" s="522"/>
      <c r="N110" s="522"/>
      <c r="O110" s="522"/>
      <c r="P110" s="529"/>
      <c r="Q110" s="133"/>
      <c r="R110" s="134"/>
    </row>
    <row r="111" spans="1:18" ht="15.75" thickBot="1" x14ac:dyDescent="0.3">
      <c r="A111" s="847"/>
      <c r="B111" s="868"/>
      <c r="C111" s="59" t="s">
        <v>19</v>
      </c>
      <c r="D111" s="60" t="s">
        <v>25</v>
      </c>
      <c r="E111" s="522"/>
      <c r="F111" s="522"/>
      <c r="G111" s="522"/>
      <c r="H111" s="522"/>
      <c r="I111" s="522"/>
      <c r="J111" s="522"/>
      <c r="K111" s="522"/>
      <c r="L111" s="522"/>
      <c r="M111" s="522"/>
      <c r="N111" s="522"/>
      <c r="O111" s="522"/>
      <c r="P111" s="529"/>
      <c r="Q111" s="54"/>
      <c r="R111" s="22"/>
    </row>
    <row r="112" spans="1:18" ht="15.75" thickBot="1" x14ac:dyDescent="0.3">
      <c r="A112" s="847"/>
      <c r="B112" s="868"/>
      <c r="C112" s="32"/>
      <c r="D112" s="60" t="s">
        <v>22</v>
      </c>
      <c r="E112" s="522"/>
      <c r="F112" s="522"/>
      <c r="G112" s="522"/>
      <c r="H112" s="522"/>
      <c r="I112" s="522"/>
      <c r="J112" s="522"/>
      <c r="K112" s="522"/>
      <c r="L112" s="522"/>
      <c r="M112" s="522"/>
      <c r="N112" s="522"/>
      <c r="O112" s="522"/>
      <c r="P112" s="529"/>
      <c r="Q112" s="302"/>
      <c r="R112" s="303"/>
    </row>
    <row r="113" spans="1:18" ht="15.75" thickBot="1" x14ac:dyDescent="0.3">
      <c r="A113" s="848"/>
      <c r="B113" s="869"/>
      <c r="C113" s="864" t="s">
        <v>23</v>
      </c>
      <c r="D113" s="824"/>
      <c r="E113" s="522"/>
      <c r="F113" s="522"/>
      <c r="G113" s="522"/>
      <c r="H113" s="522"/>
      <c r="I113" s="522"/>
      <c r="J113" s="522"/>
      <c r="K113" s="522"/>
      <c r="L113" s="522"/>
      <c r="M113" s="522"/>
      <c r="N113" s="522"/>
      <c r="O113" s="522"/>
      <c r="P113" s="529"/>
      <c r="Q113" s="322"/>
      <c r="R113" s="323"/>
    </row>
    <row r="114" spans="1:18" ht="16.5" customHeight="1" thickBot="1" x14ac:dyDescent="0.3">
      <c r="A114" s="846" t="s">
        <v>152</v>
      </c>
      <c r="B114" s="867" t="s">
        <v>153</v>
      </c>
      <c r="C114" s="59" t="s">
        <v>18</v>
      </c>
      <c r="D114" s="60" t="s">
        <v>24</v>
      </c>
      <c r="E114" s="522"/>
      <c r="F114" s="522"/>
      <c r="G114" s="522"/>
      <c r="H114" s="522"/>
      <c r="I114" s="522"/>
      <c r="J114" s="522"/>
      <c r="K114" s="522"/>
      <c r="L114" s="522"/>
      <c r="M114" s="522"/>
      <c r="N114" s="522"/>
      <c r="O114" s="522"/>
      <c r="P114" s="529"/>
      <c r="Q114" s="133"/>
      <c r="R114" s="134"/>
    </row>
    <row r="115" spans="1:18" ht="15.75" thickBot="1" x14ac:dyDescent="0.3">
      <c r="A115" s="847"/>
      <c r="B115" s="868"/>
      <c r="C115" s="59" t="s">
        <v>19</v>
      </c>
      <c r="D115" s="60" t="s">
        <v>25</v>
      </c>
      <c r="E115" s="522"/>
      <c r="F115" s="522"/>
      <c r="G115" s="522"/>
      <c r="H115" s="522"/>
      <c r="I115" s="522"/>
      <c r="J115" s="522"/>
      <c r="K115" s="522"/>
      <c r="L115" s="522"/>
      <c r="M115" s="522"/>
      <c r="N115" s="522"/>
      <c r="O115" s="522"/>
      <c r="P115" s="529"/>
      <c r="Q115" s="54"/>
      <c r="R115" s="22"/>
    </row>
    <row r="116" spans="1:18" ht="15.75" thickBot="1" x14ac:dyDescent="0.3">
      <c r="A116" s="847"/>
      <c r="B116" s="868"/>
      <c r="C116" s="32"/>
      <c r="D116" s="60" t="s">
        <v>22</v>
      </c>
      <c r="E116" s="522"/>
      <c r="F116" s="522"/>
      <c r="G116" s="522"/>
      <c r="H116" s="522"/>
      <c r="I116" s="522"/>
      <c r="J116" s="522"/>
      <c r="K116" s="522"/>
      <c r="L116" s="522"/>
      <c r="M116" s="522"/>
      <c r="N116" s="522"/>
      <c r="O116" s="522"/>
      <c r="P116" s="529"/>
      <c r="Q116" s="302"/>
      <c r="R116" s="303"/>
    </row>
    <row r="117" spans="1:18" ht="15.75" thickBot="1" x14ac:dyDescent="0.3">
      <c r="A117" s="848"/>
      <c r="B117" s="869"/>
      <c r="C117" s="864" t="s">
        <v>23</v>
      </c>
      <c r="D117" s="824"/>
      <c r="E117" s="522"/>
      <c r="F117" s="522"/>
      <c r="G117" s="522"/>
      <c r="H117" s="522"/>
      <c r="I117" s="522"/>
      <c r="J117" s="522"/>
      <c r="K117" s="522"/>
      <c r="L117" s="522"/>
      <c r="M117" s="522"/>
      <c r="N117" s="522"/>
      <c r="O117" s="522"/>
      <c r="P117" s="529"/>
      <c r="Q117" s="322"/>
      <c r="R117" s="323"/>
    </row>
    <row r="118" spans="1:18" ht="16.5" customHeight="1" thickBot="1" x14ac:dyDescent="0.3">
      <c r="A118" s="846" t="s">
        <v>154</v>
      </c>
      <c r="B118" s="817" t="s">
        <v>155</v>
      </c>
      <c r="C118" s="59" t="s">
        <v>18</v>
      </c>
      <c r="D118" s="60" t="s">
        <v>24</v>
      </c>
      <c r="E118" s="522"/>
      <c r="F118" s="522"/>
      <c r="G118" s="522"/>
      <c r="H118" s="522"/>
      <c r="I118" s="522"/>
      <c r="J118" s="522"/>
      <c r="K118" s="522"/>
      <c r="L118" s="522"/>
      <c r="M118" s="522"/>
      <c r="N118" s="522"/>
      <c r="O118" s="522"/>
      <c r="P118" s="529"/>
      <c r="Q118" s="133"/>
      <c r="R118" s="134"/>
    </row>
    <row r="119" spans="1:18" ht="15.75" thickBot="1" x14ac:dyDescent="0.3">
      <c r="A119" s="847"/>
      <c r="B119" s="818"/>
      <c r="C119" s="59" t="s">
        <v>19</v>
      </c>
      <c r="D119" s="60" t="s">
        <v>25</v>
      </c>
      <c r="E119" s="522"/>
      <c r="F119" s="522"/>
      <c r="G119" s="522"/>
      <c r="H119" s="522"/>
      <c r="I119" s="522"/>
      <c r="J119" s="522"/>
      <c r="K119" s="522"/>
      <c r="L119" s="522"/>
      <c r="M119" s="522"/>
      <c r="N119" s="522"/>
      <c r="O119" s="522"/>
      <c r="P119" s="529"/>
      <c r="Q119" s="54"/>
      <c r="R119" s="22"/>
    </row>
    <row r="120" spans="1:18" ht="15.75" thickBot="1" x14ac:dyDescent="0.3">
      <c r="A120" s="847"/>
      <c r="B120" s="818"/>
      <c r="C120" s="32"/>
      <c r="D120" s="60" t="s">
        <v>22</v>
      </c>
      <c r="E120" s="522"/>
      <c r="F120" s="522"/>
      <c r="G120" s="522"/>
      <c r="H120" s="522"/>
      <c r="I120" s="522"/>
      <c r="J120" s="522"/>
      <c r="K120" s="522"/>
      <c r="L120" s="522"/>
      <c r="M120" s="522"/>
      <c r="N120" s="522"/>
      <c r="O120" s="522"/>
      <c r="P120" s="529"/>
      <c r="Q120" s="302"/>
      <c r="R120" s="303"/>
    </row>
    <row r="121" spans="1:18" ht="15.75" thickBot="1" x14ac:dyDescent="0.3">
      <c r="A121" s="848"/>
      <c r="B121" s="819"/>
      <c r="C121" s="864" t="s">
        <v>23</v>
      </c>
      <c r="D121" s="824"/>
      <c r="E121" s="522"/>
      <c r="F121" s="522"/>
      <c r="G121" s="522"/>
      <c r="H121" s="522"/>
      <c r="I121" s="522"/>
      <c r="J121" s="522"/>
      <c r="K121" s="522"/>
      <c r="L121" s="522"/>
      <c r="M121" s="522"/>
      <c r="N121" s="522"/>
      <c r="O121" s="522"/>
      <c r="P121" s="529"/>
      <c r="Q121" s="322"/>
      <c r="R121" s="323"/>
    </row>
    <row r="122" spans="1:18" ht="16.5" customHeight="1" thickBot="1" x14ac:dyDescent="0.3">
      <c r="A122" s="846" t="s">
        <v>156</v>
      </c>
      <c r="B122" s="817" t="s">
        <v>157</v>
      </c>
      <c r="C122" s="59" t="s">
        <v>18</v>
      </c>
      <c r="D122" s="60" t="s">
        <v>24</v>
      </c>
      <c r="E122" s="522"/>
      <c r="F122" s="522"/>
      <c r="G122" s="522"/>
      <c r="H122" s="522"/>
      <c r="I122" s="522"/>
      <c r="J122" s="522"/>
      <c r="K122" s="522"/>
      <c r="L122" s="522"/>
      <c r="M122" s="522"/>
      <c r="N122" s="522"/>
      <c r="O122" s="522"/>
      <c r="P122" s="529"/>
      <c r="Q122" s="133"/>
      <c r="R122" s="134"/>
    </row>
    <row r="123" spans="1:18" ht="15.75" thickBot="1" x14ac:dyDescent="0.3">
      <c r="A123" s="847"/>
      <c r="B123" s="818"/>
      <c r="C123" s="59" t="s">
        <v>19</v>
      </c>
      <c r="D123" s="60" t="s">
        <v>25</v>
      </c>
      <c r="E123" s="522"/>
      <c r="F123" s="522"/>
      <c r="G123" s="522"/>
      <c r="H123" s="522"/>
      <c r="I123" s="522"/>
      <c r="J123" s="522"/>
      <c r="K123" s="522"/>
      <c r="L123" s="522"/>
      <c r="M123" s="522"/>
      <c r="N123" s="522"/>
      <c r="O123" s="522"/>
      <c r="P123" s="529"/>
      <c r="Q123" s="54"/>
      <c r="R123" s="22"/>
    </row>
    <row r="124" spans="1:18" ht="15.75" thickBot="1" x14ac:dyDescent="0.3">
      <c r="A124" s="847"/>
      <c r="B124" s="818"/>
      <c r="C124" s="32"/>
      <c r="D124" s="60" t="s">
        <v>22</v>
      </c>
      <c r="E124" s="522"/>
      <c r="F124" s="522"/>
      <c r="G124" s="522"/>
      <c r="H124" s="522"/>
      <c r="I124" s="522"/>
      <c r="J124" s="522"/>
      <c r="K124" s="522"/>
      <c r="L124" s="522"/>
      <c r="M124" s="522"/>
      <c r="N124" s="522"/>
      <c r="O124" s="522"/>
      <c r="P124" s="529"/>
      <c r="Q124" s="302"/>
      <c r="R124" s="303"/>
    </row>
    <row r="125" spans="1:18" ht="15.75" thickBot="1" x14ac:dyDescent="0.3">
      <c r="A125" s="848"/>
      <c r="B125" s="819"/>
      <c r="C125" s="864" t="s">
        <v>23</v>
      </c>
      <c r="D125" s="824"/>
      <c r="E125" s="522"/>
      <c r="F125" s="522"/>
      <c r="G125" s="522"/>
      <c r="H125" s="522"/>
      <c r="I125" s="522"/>
      <c r="J125" s="522"/>
      <c r="K125" s="522"/>
      <c r="L125" s="522"/>
      <c r="M125" s="522"/>
      <c r="N125" s="522"/>
      <c r="O125" s="522"/>
      <c r="P125" s="529"/>
      <c r="Q125" s="322"/>
      <c r="R125" s="323"/>
    </row>
    <row r="126" spans="1:18" ht="16.5" customHeight="1" thickBot="1" x14ac:dyDescent="0.3">
      <c r="A126" s="846" t="s">
        <v>158</v>
      </c>
      <c r="B126" s="817" t="s">
        <v>159</v>
      </c>
      <c r="C126" s="59" t="s">
        <v>18</v>
      </c>
      <c r="D126" s="60" t="s">
        <v>24</v>
      </c>
      <c r="E126" s="522"/>
      <c r="F126" s="522"/>
      <c r="G126" s="522"/>
      <c r="H126" s="522"/>
      <c r="I126" s="522"/>
      <c r="J126" s="522"/>
      <c r="K126" s="522"/>
      <c r="L126" s="522"/>
      <c r="M126" s="522"/>
      <c r="N126" s="522"/>
      <c r="O126" s="522"/>
      <c r="P126" s="529"/>
      <c r="Q126" s="133"/>
      <c r="R126" s="134"/>
    </row>
    <row r="127" spans="1:18" ht="15.75" thickBot="1" x14ac:dyDescent="0.3">
      <c r="A127" s="847"/>
      <c r="B127" s="818"/>
      <c r="C127" s="59" t="s">
        <v>19</v>
      </c>
      <c r="D127" s="60" t="s">
        <v>25</v>
      </c>
      <c r="E127" s="522"/>
      <c r="F127" s="522"/>
      <c r="G127" s="522"/>
      <c r="H127" s="522"/>
      <c r="I127" s="522"/>
      <c r="J127" s="522"/>
      <c r="K127" s="522"/>
      <c r="L127" s="522"/>
      <c r="M127" s="522"/>
      <c r="N127" s="522"/>
      <c r="O127" s="522"/>
      <c r="P127" s="529"/>
      <c r="Q127" s="54"/>
      <c r="R127" s="22"/>
    </row>
    <row r="128" spans="1:18" ht="15.75" thickBot="1" x14ac:dyDescent="0.3">
      <c r="A128" s="847"/>
      <c r="B128" s="818"/>
      <c r="C128" s="32"/>
      <c r="D128" s="60" t="s">
        <v>22</v>
      </c>
      <c r="E128" s="522"/>
      <c r="F128" s="522"/>
      <c r="G128" s="522"/>
      <c r="H128" s="522"/>
      <c r="I128" s="522"/>
      <c r="J128" s="522"/>
      <c r="K128" s="522"/>
      <c r="L128" s="522"/>
      <c r="M128" s="522"/>
      <c r="N128" s="522"/>
      <c r="O128" s="522"/>
      <c r="P128" s="529"/>
      <c r="Q128" s="302"/>
      <c r="R128" s="303"/>
    </row>
    <row r="129" spans="1:18" ht="15.75" thickBot="1" x14ac:dyDescent="0.3">
      <c r="A129" s="848"/>
      <c r="B129" s="819"/>
      <c r="C129" s="864" t="s">
        <v>23</v>
      </c>
      <c r="D129" s="824"/>
      <c r="E129" s="522"/>
      <c r="F129" s="522"/>
      <c r="G129" s="522"/>
      <c r="H129" s="522"/>
      <c r="I129" s="522"/>
      <c r="J129" s="522"/>
      <c r="K129" s="522"/>
      <c r="L129" s="522"/>
      <c r="M129" s="522"/>
      <c r="N129" s="522"/>
      <c r="O129" s="522"/>
      <c r="P129" s="529"/>
      <c r="Q129" s="322"/>
      <c r="R129" s="323"/>
    </row>
    <row r="130" spans="1:18" ht="16.5" customHeight="1" thickBot="1" x14ac:dyDescent="0.3">
      <c r="A130" s="846" t="s">
        <v>160</v>
      </c>
      <c r="B130" s="867" t="s">
        <v>161</v>
      </c>
      <c r="C130" s="59" t="s">
        <v>18</v>
      </c>
      <c r="D130" s="60" t="s">
        <v>24</v>
      </c>
      <c r="E130" s="522"/>
      <c r="F130" s="522"/>
      <c r="G130" s="522"/>
      <c r="H130" s="522"/>
      <c r="I130" s="522"/>
      <c r="J130" s="522"/>
      <c r="K130" s="522"/>
      <c r="L130" s="522"/>
      <c r="M130" s="522"/>
      <c r="N130" s="522"/>
      <c r="O130" s="522"/>
      <c r="P130" s="529"/>
      <c r="Q130" s="133"/>
      <c r="R130" s="134"/>
    </row>
    <row r="131" spans="1:18" ht="15.75" thickBot="1" x14ac:dyDescent="0.3">
      <c r="A131" s="847"/>
      <c r="B131" s="868"/>
      <c r="C131" s="59" t="s">
        <v>19</v>
      </c>
      <c r="D131" s="60" t="s">
        <v>25</v>
      </c>
      <c r="E131" s="522"/>
      <c r="F131" s="522"/>
      <c r="G131" s="522"/>
      <c r="H131" s="522"/>
      <c r="I131" s="522"/>
      <c r="J131" s="522"/>
      <c r="K131" s="522"/>
      <c r="L131" s="522"/>
      <c r="M131" s="522"/>
      <c r="N131" s="522"/>
      <c r="O131" s="522"/>
      <c r="P131" s="529"/>
      <c r="Q131" s="54"/>
      <c r="R131" s="22"/>
    </row>
    <row r="132" spans="1:18" ht="15.75" thickBot="1" x14ac:dyDescent="0.3">
      <c r="A132" s="847"/>
      <c r="B132" s="868"/>
      <c r="C132" s="32"/>
      <c r="D132" s="60" t="s">
        <v>22</v>
      </c>
      <c r="E132" s="522"/>
      <c r="F132" s="522"/>
      <c r="G132" s="522"/>
      <c r="H132" s="522"/>
      <c r="I132" s="522"/>
      <c r="J132" s="522"/>
      <c r="K132" s="522"/>
      <c r="L132" s="522"/>
      <c r="M132" s="522"/>
      <c r="N132" s="522"/>
      <c r="O132" s="522"/>
      <c r="P132" s="529"/>
      <c r="Q132" s="302"/>
      <c r="R132" s="303"/>
    </row>
    <row r="133" spans="1:18" ht="15.75" thickBot="1" x14ac:dyDescent="0.3">
      <c r="A133" s="848"/>
      <c r="B133" s="869"/>
      <c r="C133" s="864" t="s">
        <v>23</v>
      </c>
      <c r="D133" s="824"/>
      <c r="E133" s="522"/>
      <c r="F133" s="522"/>
      <c r="G133" s="522"/>
      <c r="H133" s="522"/>
      <c r="I133" s="522"/>
      <c r="J133" s="522"/>
      <c r="K133" s="522"/>
      <c r="L133" s="522"/>
      <c r="M133" s="522"/>
      <c r="N133" s="522"/>
      <c r="O133" s="522"/>
      <c r="P133" s="529"/>
      <c r="Q133" s="322"/>
      <c r="R133" s="323"/>
    </row>
    <row r="134" spans="1:18" ht="16.5" customHeight="1" thickBot="1" x14ac:dyDescent="0.3">
      <c r="A134" s="846" t="s">
        <v>162</v>
      </c>
      <c r="B134" s="867" t="s">
        <v>163</v>
      </c>
      <c r="C134" s="59" t="s">
        <v>18</v>
      </c>
      <c r="D134" s="60" t="s">
        <v>24</v>
      </c>
      <c r="E134" s="522"/>
      <c r="F134" s="522"/>
      <c r="G134" s="522"/>
      <c r="H134" s="522"/>
      <c r="I134" s="522"/>
      <c r="J134" s="522"/>
      <c r="K134" s="522"/>
      <c r="L134" s="522"/>
      <c r="M134" s="522"/>
      <c r="N134" s="522"/>
      <c r="O134" s="522"/>
      <c r="P134" s="529"/>
      <c r="Q134" s="133"/>
      <c r="R134" s="134"/>
    </row>
    <row r="135" spans="1:18" ht="15.75" thickBot="1" x14ac:dyDescent="0.3">
      <c r="A135" s="847"/>
      <c r="B135" s="868"/>
      <c r="C135" s="59" t="s">
        <v>19</v>
      </c>
      <c r="D135" s="60" t="s">
        <v>25</v>
      </c>
      <c r="E135" s="522"/>
      <c r="F135" s="522"/>
      <c r="G135" s="522"/>
      <c r="H135" s="522"/>
      <c r="I135" s="522"/>
      <c r="J135" s="522"/>
      <c r="K135" s="522"/>
      <c r="L135" s="522"/>
      <c r="M135" s="522"/>
      <c r="N135" s="522"/>
      <c r="O135" s="522"/>
      <c r="P135" s="529"/>
      <c r="Q135" s="54"/>
      <c r="R135" s="22"/>
    </row>
    <row r="136" spans="1:18" ht="15.75" thickBot="1" x14ac:dyDescent="0.3">
      <c r="A136" s="847"/>
      <c r="B136" s="868"/>
      <c r="C136" s="32"/>
      <c r="D136" s="60" t="s">
        <v>22</v>
      </c>
      <c r="E136" s="522"/>
      <c r="F136" s="522"/>
      <c r="G136" s="522"/>
      <c r="H136" s="522"/>
      <c r="I136" s="522"/>
      <c r="J136" s="522"/>
      <c r="K136" s="522"/>
      <c r="L136" s="522"/>
      <c r="M136" s="522"/>
      <c r="N136" s="522"/>
      <c r="O136" s="522"/>
      <c r="P136" s="529"/>
      <c r="Q136" s="302"/>
      <c r="R136" s="303"/>
    </row>
    <row r="137" spans="1:18" ht="15.75" thickBot="1" x14ac:dyDescent="0.3">
      <c r="A137" s="848"/>
      <c r="B137" s="869"/>
      <c r="C137" s="864" t="s">
        <v>23</v>
      </c>
      <c r="D137" s="824"/>
      <c r="E137" s="522"/>
      <c r="F137" s="522"/>
      <c r="G137" s="522"/>
      <c r="H137" s="522"/>
      <c r="I137" s="522"/>
      <c r="J137" s="522"/>
      <c r="K137" s="522"/>
      <c r="L137" s="522"/>
      <c r="M137" s="522"/>
      <c r="N137" s="522"/>
      <c r="O137" s="522"/>
      <c r="P137" s="529"/>
      <c r="Q137" s="322"/>
      <c r="R137" s="323"/>
    </row>
    <row r="138" spans="1:18" ht="15.75" thickBot="1" x14ac:dyDescent="0.3">
      <c r="A138" s="846" t="s">
        <v>164</v>
      </c>
      <c r="B138" s="817" t="s">
        <v>165</v>
      </c>
      <c r="C138" s="33" t="s">
        <v>18</v>
      </c>
      <c r="D138" s="28" t="s">
        <v>20</v>
      </c>
      <c r="E138" s="522">
        <v>217</v>
      </c>
      <c r="F138" s="523"/>
      <c r="G138" s="522">
        <v>45</v>
      </c>
      <c r="H138" s="522">
        <v>68</v>
      </c>
      <c r="I138" s="522"/>
      <c r="J138" s="522">
        <v>20</v>
      </c>
      <c r="K138" s="522">
        <v>27</v>
      </c>
      <c r="L138" s="522"/>
      <c r="M138" s="522">
        <v>15</v>
      </c>
      <c r="N138" s="522">
        <v>0</v>
      </c>
      <c r="O138" s="522"/>
      <c r="P138" s="529">
        <v>0</v>
      </c>
      <c r="Q138" s="133"/>
      <c r="R138" s="134"/>
    </row>
    <row r="139" spans="1:18" ht="15.75" thickBot="1" x14ac:dyDescent="0.3">
      <c r="A139" s="847"/>
      <c r="B139" s="818"/>
      <c r="C139" s="34" t="s">
        <v>19</v>
      </c>
      <c r="D139" s="59" t="s">
        <v>21</v>
      </c>
      <c r="E139" s="522">
        <v>28</v>
      </c>
      <c r="F139" s="523"/>
      <c r="G139" s="522">
        <v>5</v>
      </c>
      <c r="H139" s="522">
        <v>11</v>
      </c>
      <c r="I139" s="522"/>
      <c r="J139" s="522">
        <v>2</v>
      </c>
      <c r="K139" s="522"/>
      <c r="L139" s="522"/>
      <c r="M139" s="522">
        <v>3</v>
      </c>
      <c r="N139" s="522">
        <v>1</v>
      </c>
      <c r="O139" s="522"/>
      <c r="P139" s="529">
        <v>0</v>
      </c>
      <c r="Q139" s="54"/>
      <c r="R139" s="22"/>
    </row>
    <row r="140" spans="1:18" ht="15.75" thickBot="1" x14ac:dyDescent="0.3">
      <c r="A140" s="847"/>
      <c r="B140" s="818"/>
      <c r="C140" s="35"/>
      <c r="D140" s="28" t="s">
        <v>22</v>
      </c>
      <c r="E140" s="522">
        <f>E138+E139</f>
        <v>245</v>
      </c>
      <c r="F140" s="522"/>
      <c r="G140" s="522">
        <f t="shared" ref="G140:P140" si="18">G138+G139</f>
        <v>50</v>
      </c>
      <c r="H140" s="522">
        <f t="shared" si="18"/>
        <v>79</v>
      </c>
      <c r="I140" s="522"/>
      <c r="J140" s="522">
        <f t="shared" si="18"/>
        <v>22</v>
      </c>
      <c r="K140" s="522">
        <f t="shared" si="18"/>
        <v>27</v>
      </c>
      <c r="L140" s="522"/>
      <c r="M140" s="522">
        <f t="shared" si="18"/>
        <v>18</v>
      </c>
      <c r="N140" s="522">
        <f t="shared" si="18"/>
        <v>1</v>
      </c>
      <c r="O140" s="522"/>
      <c r="P140" s="522">
        <f t="shared" si="18"/>
        <v>0</v>
      </c>
      <c r="Q140" s="302"/>
      <c r="R140" s="303"/>
    </row>
    <row r="141" spans="1:18" ht="15.75" thickBot="1" x14ac:dyDescent="0.3">
      <c r="A141" s="848"/>
      <c r="B141" s="819"/>
      <c r="C141" s="849" t="s">
        <v>23</v>
      </c>
      <c r="D141" s="824"/>
      <c r="E141" s="524">
        <v>5</v>
      </c>
      <c r="F141" s="523"/>
      <c r="G141" s="522">
        <v>1</v>
      </c>
      <c r="H141" s="524">
        <v>5</v>
      </c>
      <c r="I141" s="523"/>
      <c r="J141" s="522">
        <v>1</v>
      </c>
      <c r="K141" s="524">
        <v>5</v>
      </c>
      <c r="L141" s="523"/>
      <c r="M141" s="522">
        <v>1</v>
      </c>
      <c r="N141" s="524">
        <v>5</v>
      </c>
      <c r="O141" s="523"/>
      <c r="P141" s="522">
        <v>1</v>
      </c>
      <c r="Q141" s="322"/>
      <c r="R141" s="323"/>
    </row>
    <row r="142" spans="1:18" ht="15.75" thickBot="1" x14ac:dyDescent="0.3">
      <c r="A142" s="846" t="s">
        <v>166</v>
      </c>
      <c r="B142" s="817" t="s">
        <v>167</v>
      </c>
      <c r="C142" s="33" t="s">
        <v>18</v>
      </c>
      <c r="D142" s="28" t="s">
        <v>20</v>
      </c>
      <c r="E142" s="523"/>
      <c r="F142" s="523"/>
      <c r="G142" s="523"/>
      <c r="H142" s="523"/>
      <c r="I142" s="522"/>
      <c r="J142" s="522"/>
      <c r="K142" s="522"/>
      <c r="L142" s="522"/>
      <c r="M142" s="522"/>
      <c r="N142" s="522"/>
      <c r="O142" s="522"/>
      <c r="P142" s="529"/>
      <c r="Q142" s="133"/>
      <c r="R142" s="134"/>
    </row>
    <row r="143" spans="1:18" ht="15.75" thickBot="1" x14ac:dyDescent="0.3">
      <c r="A143" s="847"/>
      <c r="B143" s="818"/>
      <c r="C143" s="34" t="s">
        <v>19</v>
      </c>
      <c r="D143" s="59" t="s">
        <v>21</v>
      </c>
      <c r="E143" s="523"/>
      <c r="F143" s="523"/>
      <c r="G143" s="523"/>
      <c r="H143" s="523"/>
      <c r="I143" s="522"/>
      <c r="J143" s="522"/>
      <c r="K143" s="522"/>
      <c r="L143" s="522"/>
      <c r="M143" s="522"/>
      <c r="N143" s="522"/>
      <c r="O143" s="522"/>
      <c r="P143" s="529"/>
      <c r="Q143" s="54"/>
      <c r="R143" s="22"/>
    </row>
    <row r="144" spans="1:18" ht="15.75" thickBot="1" x14ac:dyDescent="0.3">
      <c r="A144" s="847"/>
      <c r="B144" s="818"/>
      <c r="C144" s="35"/>
      <c r="D144" s="28" t="s">
        <v>22</v>
      </c>
      <c r="E144" s="523"/>
      <c r="F144" s="523"/>
      <c r="G144" s="523"/>
      <c r="H144" s="523"/>
      <c r="I144" s="522"/>
      <c r="J144" s="522"/>
      <c r="K144" s="522"/>
      <c r="L144" s="522"/>
      <c r="M144" s="522"/>
      <c r="N144" s="522"/>
      <c r="O144" s="522"/>
      <c r="P144" s="529"/>
      <c r="Q144" s="302"/>
      <c r="R144" s="303"/>
    </row>
    <row r="145" spans="1:18" ht="15.75" thickBot="1" x14ac:dyDescent="0.3">
      <c r="A145" s="848"/>
      <c r="B145" s="819"/>
      <c r="C145" s="849" t="s">
        <v>23</v>
      </c>
      <c r="D145" s="824"/>
      <c r="E145" s="523"/>
      <c r="F145" s="523"/>
      <c r="G145" s="523"/>
      <c r="H145" s="523"/>
      <c r="I145" s="522"/>
      <c r="J145" s="522"/>
      <c r="K145" s="522"/>
      <c r="L145" s="522"/>
      <c r="M145" s="522"/>
      <c r="N145" s="522"/>
      <c r="O145" s="522"/>
      <c r="P145" s="529"/>
      <c r="Q145" s="322"/>
      <c r="R145" s="323"/>
    </row>
    <row r="146" spans="1:18" ht="15.75" thickBot="1" x14ac:dyDescent="0.3">
      <c r="A146" s="846" t="s">
        <v>168</v>
      </c>
      <c r="B146" s="817" t="s">
        <v>169</v>
      </c>
      <c r="C146" s="33" t="s">
        <v>18</v>
      </c>
      <c r="D146" s="28" t="s">
        <v>20</v>
      </c>
      <c r="E146" s="523"/>
      <c r="F146" s="523"/>
      <c r="G146" s="524"/>
      <c r="H146" s="523"/>
      <c r="I146" s="522"/>
      <c r="J146" s="522"/>
      <c r="K146" s="522"/>
      <c r="L146" s="522"/>
      <c r="M146" s="522"/>
      <c r="N146" s="522"/>
      <c r="O146" s="522"/>
      <c r="P146" s="529"/>
      <c r="Q146" s="133"/>
      <c r="R146" s="134"/>
    </row>
    <row r="147" spans="1:18" ht="15.75" thickBot="1" x14ac:dyDescent="0.3">
      <c r="A147" s="847"/>
      <c r="B147" s="818"/>
      <c r="C147" s="34" t="s">
        <v>19</v>
      </c>
      <c r="D147" s="59" t="s">
        <v>21</v>
      </c>
      <c r="E147" s="523"/>
      <c r="F147" s="523"/>
      <c r="G147" s="524"/>
      <c r="H147" s="523"/>
      <c r="I147" s="522"/>
      <c r="J147" s="522"/>
      <c r="K147" s="522"/>
      <c r="L147" s="522"/>
      <c r="M147" s="522"/>
      <c r="N147" s="522"/>
      <c r="O147" s="522"/>
      <c r="P147" s="529"/>
      <c r="Q147" s="54"/>
      <c r="R147" s="22"/>
    </row>
    <row r="148" spans="1:18" ht="15.75" thickBot="1" x14ac:dyDescent="0.3">
      <c r="A148" s="847"/>
      <c r="B148" s="818"/>
      <c r="C148" s="35"/>
      <c r="D148" s="28" t="s">
        <v>22</v>
      </c>
      <c r="E148" s="523"/>
      <c r="F148" s="523"/>
      <c r="G148" s="524"/>
      <c r="H148" s="523"/>
      <c r="I148" s="522"/>
      <c r="J148" s="522"/>
      <c r="K148" s="522"/>
      <c r="L148" s="522"/>
      <c r="M148" s="522"/>
      <c r="N148" s="522"/>
      <c r="O148" s="522"/>
      <c r="P148" s="529"/>
      <c r="Q148" s="302"/>
      <c r="R148" s="303"/>
    </row>
    <row r="149" spans="1:18" ht="15.75" thickBot="1" x14ac:dyDescent="0.3">
      <c r="A149" s="848"/>
      <c r="B149" s="819"/>
      <c r="C149" s="849" t="s">
        <v>23</v>
      </c>
      <c r="D149" s="824"/>
      <c r="E149" s="523"/>
      <c r="F149" s="523"/>
      <c r="G149" s="524"/>
      <c r="H149" s="523"/>
      <c r="I149" s="522"/>
      <c r="J149" s="522"/>
      <c r="K149" s="522"/>
      <c r="L149" s="522"/>
      <c r="M149" s="522"/>
      <c r="N149" s="522"/>
      <c r="O149" s="522"/>
      <c r="P149" s="529"/>
      <c r="Q149" s="322"/>
      <c r="R149" s="323"/>
    </row>
    <row r="150" spans="1:18" ht="15.75" thickBot="1" x14ac:dyDescent="0.3">
      <c r="A150" s="828"/>
      <c r="B150" s="832" t="s">
        <v>170</v>
      </c>
      <c r="C150" s="63" t="s">
        <v>18</v>
      </c>
      <c r="D150" s="28" t="s">
        <v>20</v>
      </c>
      <c r="E150" s="523"/>
      <c r="F150" s="523"/>
      <c r="G150" s="523"/>
      <c r="H150" s="523"/>
      <c r="I150" s="522"/>
      <c r="J150" s="522"/>
      <c r="K150" s="522"/>
      <c r="L150" s="522"/>
      <c r="M150" s="522"/>
      <c r="N150" s="522"/>
      <c r="O150" s="522"/>
      <c r="P150" s="529"/>
      <c r="Q150" s="133"/>
      <c r="R150" s="134"/>
    </row>
    <row r="151" spans="1:18" ht="15.75" thickBot="1" x14ac:dyDescent="0.3">
      <c r="A151" s="829"/>
      <c r="B151" s="832"/>
      <c r="C151" s="64" t="s">
        <v>19</v>
      </c>
      <c r="D151" s="59" t="s">
        <v>21</v>
      </c>
      <c r="E151" s="523"/>
      <c r="F151" s="523"/>
      <c r="G151" s="523"/>
      <c r="H151" s="523"/>
      <c r="I151" s="522"/>
      <c r="J151" s="522"/>
      <c r="K151" s="522"/>
      <c r="L151" s="522"/>
      <c r="M151" s="522"/>
      <c r="N151" s="522"/>
      <c r="O151" s="522"/>
      <c r="P151" s="529"/>
      <c r="Q151" s="54"/>
      <c r="R151" s="22"/>
    </row>
    <row r="152" spans="1:18" ht="15.75" thickBot="1" x14ac:dyDescent="0.3">
      <c r="A152" s="829"/>
      <c r="B152" s="832"/>
      <c r="C152" s="36"/>
      <c r="D152" s="28" t="s">
        <v>22</v>
      </c>
      <c r="E152" s="523"/>
      <c r="F152" s="523"/>
      <c r="G152" s="523"/>
      <c r="H152" s="523"/>
      <c r="I152" s="522"/>
      <c r="J152" s="522"/>
      <c r="K152" s="522"/>
      <c r="L152" s="522"/>
      <c r="M152" s="522"/>
      <c r="N152" s="522"/>
      <c r="O152" s="522"/>
      <c r="P152" s="529"/>
      <c r="Q152" s="302"/>
      <c r="R152" s="303"/>
    </row>
    <row r="153" spans="1:18" ht="15.75" thickBot="1" x14ac:dyDescent="0.3">
      <c r="A153" s="830"/>
      <c r="B153" s="840"/>
      <c r="C153" s="823" t="s">
        <v>23</v>
      </c>
      <c r="D153" s="824"/>
      <c r="E153" s="523"/>
      <c r="F153" s="523"/>
      <c r="G153" s="523"/>
      <c r="H153" s="523"/>
      <c r="I153" s="522"/>
      <c r="J153" s="522"/>
      <c r="K153" s="522"/>
      <c r="L153" s="522"/>
      <c r="M153" s="522"/>
      <c r="N153" s="522"/>
      <c r="O153" s="522"/>
      <c r="P153" s="529"/>
      <c r="Q153" s="322"/>
      <c r="R153" s="323"/>
    </row>
    <row r="154" spans="1:18" ht="15.75" thickBot="1" x14ac:dyDescent="0.3">
      <c r="A154" s="828" t="s">
        <v>171</v>
      </c>
      <c r="B154" s="834" t="s">
        <v>172</v>
      </c>
      <c r="C154" s="63" t="s">
        <v>18</v>
      </c>
      <c r="D154" s="28" t="s">
        <v>20</v>
      </c>
      <c r="E154" s="523"/>
      <c r="F154" s="523"/>
      <c r="G154" s="523"/>
      <c r="H154" s="523"/>
      <c r="I154" s="522"/>
      <c r="J154" s="522"/>
      <c r="K154" s="522"/>
      <c r="L154" s="522"/>
      <c r="M154" s="522"/>
      <c r="N154" s="522"/>
      <c r="O154" s="522"/>
      <c r="P154" s="529"/>
      <c r="Q154" s="133"/>
      <c r="R154" s="134"/>
    </row>
    <row r="155" spans="1:18" ht="15.75" thickBot="1" x14ac:dyDescent="0.3">
      <c r="A155" s="829"/>
      <c r="B155" s="835"/>
      <c r="C155" s="64" t="s">
        <v>19</v>
      </c>
      <c r="D155" s="59" t="s">
        <v>21</v>
      </c>
      <c r="E155" s="523"/>
      <c r="F155" s="523"/>
      <c r="G155" s="523"/>
      <c r="H155" s="523"/>
      <c r="I155" s="522"/>
      <c r="J155" s="522"/>
      <c r="K155" s="522"/>
      <c r="L155" s="522"/>
      <c r="M155" s="522"/>
      <c r="N155" s="522"/>
      <c r="O155" s="522"/>
      <c r="P155" s="529"/>
      <c r="Q155" s="54"/>
      <c r="R155" s="22"/>
    </row>
    <row r="156" spans="1:18" ht="15.75" thickBot="1" x14ac:dyDescent="0.3">
      <c r="A156" s="829"/>
      <c r="B156" s="835"/>
      <c r="C156" s="36"/>
      <c r="D156" s="28" t="s">
        <v>22</v>
      </c>
      <c r="E156" s="523"/>
      <c r="F156" s="523"/>
      <c r="G156" s="523"/>
      <c r="H156" s="523"/>
      <c r="I156" s="522"/>
      <c r="J156" s="522"/>
      <c r="K156" s="522"/>
      <c r="L156" s="522"/>
      <c r="M156" s="522"/>
      <c r="N156" s="522"/>
      <c r="O156" s="522"/>
      <c r="P156" s="529"/>
      <c r="Q156" s="302"/>
      <c r="R156" s="303"/>
    </row>
    <row r="157" spans="1:18" ht="15.75" thickBot="1" x14ac:dyDescent="0.3">
      <c r="A157" s="830"/>
      <c r="B157" s="836"/>
      <c r="C157" s="823" t="s">
        <v>23</v>
      </c>
      <c r="D157" s="824"/>
      <c r="E157" s="523"/>
      <c r="F157" s="523"/>
      <c r="G157" s="523"/>
      <c r="H157" s="523"/>
      <c r="I157" s="522"/>
      <c r="J157" s="522"/>
      <c r="K157" s="522"/>
      <c r="L157" s="522"/>
      <c r="M157" s="522"/>
      <c r="N157" s="522"/>
      <c r="O157" s="522"/>
      <c r="P157" s="529"/>
      <c r="Q157" s="322"/>
      <c r="R157" s="323"/>
    </row>
    <row r="158" spans="1:18" ht="15.75" thickBot="1" x14ac:dyDescent="0.3">
      <c r="A158" s="828" t="s">
        <v>173</v>
      </c>
      <c r="B158" s="834" t="s">
        <v>174</v>
      </c>
      <c r="C158" s="63" t="s">
        <v>18</v>
      </c>
      <c r="D158" s="28" t="s">
        <v>20</v>
      </c>
      <c r="E158" s="523"/>
      <c r="F158" s="523"/>
      <c r="G158" s="524"/>
      <c r="H158" s="523"/>
      <c r="I158" s="522"/>
      <c r="J158" s="522"/>
      <c r="K158" s="522"/>
      <c r="L158" s="522"/>
      <c r="M158" s="522"/>
      <c r="N158" s="522"/>
      <c r="O158" s="522"/>
      <c r="P158" s="529"/>
      <c r="Q158" s="133"/>
      <c r="R158" s="134"/>
    </row>
    <row r="159" spans="1:18" ht="15.75" thickBot="1" x14ac:dyDescent="0.3">
      <c r="A159" s="829"/>
      <c r="B159" s="835"/>
      <c r="C159" s="64" t="s">
        <v>19</v>
      </c>
      <c r="D159" s="59" t="s">
        <v>21</v>
      </c>
      <c r="E159" s="523"/>
      <c r="F159" s="523"/>
      <c r="G159" s="524"/>
      <c r="H159" s="523"/>
      <c r="I159" s="522"/>
      <c r="J159" s="522"/>
      <c r="K159" s="522"/>
      <c r="L159" s="522"/>
      <c r="M159" s="522"/>
      <c r="N159" s="522"/>
      <c r="O159" s="522"/>
      <c r="P159" s="529"/>
      <c r="Q159" s="54"/>
      <c r="R159" s="22"/>
    </row>
    <row r="160" spans="1:18" ht="15.75" thickBot="1" x14ac:dyDescent="0.3">
      <c r="A160" s="829"/>
      <c r="B160" s="835"/>
      <c r="C160" s="36"/>
      <c r="D160" s="28" t="s">
        <v>22</v>
      </c>
      <c r="E160" s="523"/>
      <c r="F160" s="523"/>
      <c r="G160" s="524"/>
      <c r="H160" s="523"/>
      <c r="I160" s="522"/>
      <c r="J160" s="522"/>
      <c r="K160" s="522"/>
      <c r="L160" s="522"/>
      <c r="M160" s="522"/>
      <c r="N160" s="522"/>
      <c r="O160" s="522"/>
      <c r="P160" s="529"/>
      <c r="Q160" s="302"/>
      <c r="R160" s="303"/>
    </row>
    <row r="161" spans="1:18" ht="15.75" thickBot="1" x14ac:dyDescent="0.3">
      <c r="A161" s="830"/>
      <c r="B161" s="836"/>
      <c r="C161" s="823" t="s">
        <v>23</v>
      </c>
      <c r="D161" s="824"/>
      <c r="E161" s="523"/>
      <c r="F161" s="523"/>
      <c r="G161" s="524"/>
      <c r="H161" s="523"/>
      <c r="I161" s="522"/>
      <c r="J161" s="522"/>
      <c r="K161" s="522"/>
      <c r="L161" s="522"/>
      <c r="M161" s="522"/>
      <c r="N161" s="522"/>
      <c r="O161" s="522"/>
      <c r="P161" s="529"/>
      <c r="Q161" s="322"/>
      <c r="R161" s="323"/>
    </row>
    <row r="162" spans="1:18" ht="15.75" thickBot="1" x14ac:dyDescent="0.3">
      <c r="A162" s="828" t="s">
        <v>175</v>
      </c>
      <c r="B162" s="834" t="s">
        <v>176</v>
      </c>
      <c r="C162" s="63" t="s">
        <v>18</v>
      </c>
      <c r="D162" s="28" t="s">
        <v>20</v>
      </c>
      <c r="E162" s="523"/>
      <c r="F162" s="523"/>
      <c r="G162" s="523"/>
      <c r="H162" s="523"/>
      <c r="I162" s="522"/>
      <c r="J162" s="522"/>
      <c r="K162" s="522"/>
      <c r="L162" s="522"/>
      <c r="M162" s="522"/>
      <c r="N162" s="522"/>
      <c r="O162" s="522"/>
      <c r="P162" s="529"/>
      <c r="Q162" s="133"/>
      <c r="R162" s="134"/>
    </row>
    <row r="163" spans="1:18" ht="15.75" thickBot="1" x14ac:dyDescent="0.3">
      <c r="A163" s="829"/>
      <c r="B163" s="835"/>
      <c r="C163" s="64" t="s">
        <v>19</v>
      </c>
      <c r="D163" s="59" t="s">
        <v>21</v>
      </c>
      <c r="E163" s="523"/>
      <c r="F163" s="523"/>
      <c r="G163" s="523"/>
      <c r="H163" s="523"/>
      <c r="I163" s="522"/>
      <c r="J163" s="522"/>
      <c r="K163" s="522"/>
      <c r="L163" s="522"/>
      <c r="M163" s="522"/>
      <c r="N163" s="522"/>
      <c r="O163" s="522"/>
      <c r="P163" s="529"/>
      <c r="Q163" s="54"/>
      <c r="R163" s="22"/>
    </row>
    <row r="164" spans="1:18" ht="15.75" thickBot="1" x14ac:dyDescent="0.3">
      <c r="A164" s="829"/>
      <c r="B164" s="835"/>
      <c r="C164" s="36"/>
      <c r="D164" s="28" t="s">
        <v>22</v>
      </c>
      <c r="E164" s="523"/>
      <c r="F164" s="523"/>
      <c r="G164" s="523"/>
      <c r="H164" s="523"/>
      <c r="I164" s="522"/>
      <c r="J164" s="522"/>
      <c r="K164" s="522"/>
      <c r="L164" s="522"/>
      <c r="M164" s="522"/>
      <c r="N164" s="522"/>
      <c r="O164" s="522"/>
      <c r="P164" s="529"/>
      <c r="Q164" s="302"/>
      <c r="R164" s="303"/>
    </row>
    <row r="165" spans="1:18" ht="15.75" thickBot="1" x14ac:dyDescent="0.3">
      <c r="A165" s="830"/>
      <c r="B165" s="836"/>
      <c r="C165" s="823" t="s">
        <v>23</v>
      </c>
      <c r="D165" s="824"/>
      <c r="E165" s="523"/>
      <c r="F165" s="523"/>
      <c r="G165" s="523"/>
      <c r="H165" s="523"/>
      <c r="I165" s="522"/>
      <c r="J165" s="522"/>
      <c r="K165" s="522"/>
      <c r="L165" s="522"/>
      <c r="M165" s="522"/>
      <c r="N165" s="522"/>
      <c r="O165" s="522"/>
      <c r="P165" s="529"/>
      <c r="Q165" s="322"/>
      <c r="R165" s="323"/>
    </row>
    <row r="166" spans="1:18" ht="15.75" thickBot="1" x14ac:dyDescent="0.3">
      <c r="A166" s="828" t="s">
        <v>177</v>
      </c>
      <c r="B166" s="834" t="s">
        <v>178</v>
      </c>
      <c r="C166" s="63" t="s">
        <v>18</v>
      </c>
      <c r="D166" s="28" t="s">
        <v>20</v>
      </c>
      <c r="E166" s="523"/>
      <c r="F166" s="523"/>
      <c r="G166" s="523"/>
      <c r="H166" s="523"/>
      <c r="I166" s="522"/>
      <c r="J166" s="522"/>
      <c r="K166" s="522"/>
      <c r="L166" s="522"/>
      <c r="M166" s="522"/>
      <c r="N166" s="522"/>
      <c r="O166" s="522"/>
      <c r="P166" s="529"/>
      <c r="Q166" s="133"/>
      <c r="R166" s="134"/>
    </row>
    <row r="167" spans="1:18" ht="15.75" thickBot="1" x14ac:dyDescent="0.3">
      <c r="A167" s="829"/>
      <c r="B167" s="835"/>
      <c r="C167" s="64" t="s">
        <v>19</v>
      </c>
      <c r="D167" s="59" t="s">
        <v>21</v>
      </c>
      <c r="E167" s="523"/>
      <c r="F167" s="523"/>
      <c r="G167" s="523"/>
      <c r="H167" s="523"/>
      <c r="I167" s="522"/>
      <c r="J167" s="522"/>
      <c r="K167" s="522"/>
      <c r="L167" s="522"/>
      <c r="M167" s="522"/>
      <c r="N167" s="522"/>
      <c r="O167" s="522"/>
      <c r="P167" s="529"/>
      <c r="Q167" s="54"/>
      <c r="R167" s="22"/>
    </row>
    <row r="168" spans="1:18" ht="15.75" thickBot="1" x14ac:dyDescent="0.3">
      <c r="A168" s="829"/>
      <c r="B168" s="835"/>
      <c r="C168" s="36"/>
      <c r="D168" s="28" t="s">
        <v>22</v>
      </c>
      <c r="E168" s="523"/>
      <c r="F168" s="523"/>
      <c r="G168" s="523"/>
      <c r="H168" s="523"/>
      <c r="I168" s="522"/>
      <c r="J168" s="522"/>
      <c r="K168" s="522"/>
      <c r="L168" s="522"/>
      <c r="M168" s="522"/>
      <c r="N168" s="522"/>
      <c r="O168" s="522"/>
      <c r="P168" s="529"/>
      <c r="Q168" s="302"/>
      <c r="R168" s="303"/>
    </row>
    <row r="169" spans="1:18" ht="15.75" thickBot="1" x14ac:dyDescent="0.3">
      <c r="A169" s="830"/>
      <c r="B169" s="836"/>
      <c r="C169" s="823" t="s">
        <v>23</v>
      </c>
      <c r="D169" s="824"/>
      <c r="E169" s="523"/>
      <c r="F169" s="523"/>
      <c r="G169" s="523"/>
      <c r="H169" s="523"/>
      <c r="I169" s="522"/>
      <c r="J169" s="522"/>
      <c r="K169" s="522"/>
      <c r="L169" s="522"/>
      <c r="M169" s="522"/>
      <c r="N169" s="522"/>
      <c r="O169" s="522"/>
      <c r="P169" s="529"/>
      <c r="Q169" s="322"/>
      <c r="R169" s="323"/>
    </row>
    <row r="170" spans="1:18" ht="15.75" thickBot="1" x14ac:dyDescent="0.3">
      <c r="A170" s="828" t="s">
        <v>179</v>
      </c>
      <c r="B170" s="834" t="s">
        <v>180</v>
      </c>
      <c r="C170" s="63" t="s">
        <v>18</v>
      </c>
      <c r="D170" s="28" t="s">
        <v>20</v>
      </c>
      <c r="E170" s="523"/>
      <c r="F170" s="523"/>
      <c r="G170" s="524"/>
      <c r="H170" s="523"/>
      <c r="I170" s="522"/>
      <c r="J170" s="522"/>
      <c r="K170" s="522"/>
      <c r="L170" s="522"/>
      <c r="M170" s="522"/>
      <c r="N170" s="522"/>
      <c r="O170" s="522"/>
      <c r="P170" s="529"/>
      <c r="Q170" s="133"/>
      <c r="R170" s="134"/>
    </row>
    <row r="171" spans="1:18" ht="15.75" thickBot="1" x14ac:dyDescent="0.3">
      <c r="A171" s="829"/>
      <c r="B171" s="835"/>
      <c r="C171" s="64" t="s">
        <v>19</v>
      </c>
      <c r="D171" s="59" t="s">
        <v>21</v>
      </c>
      <c r="E171" s="523"/>
      <c r="F171" s="523"/>
      <c r="G171" s="524"/>
      <c r="H171" s="523"/>
      <c r="I171" s="522"/>
      <c r="J171" s="522"/>
      <c r="K171" s="522"/>
      <c r="L171" s="522"/>
      <c r="M171" s="522"/>
      <c r="N171" s="522"/>
      <c r="O171" s="522"/>
      <c r="P171" s="529"/>
      <c r="Q171" s="54"/>
      <c r="R171" s="22"/>
    </row>
    <row r="172" spans="1:18" ht="15.75" thickBot="1" x14ac:dyDescent="0.3">
      <c r="A172" s="829"/>
      <c r="B172" s="835"/>
      <c r="C172" s="36"/>
      <c r="D172" s="28" t="s">
        <v>22</v>
      </c>
      <c r="E172" s="523"/>
      <c r="F172" s="523"/>
      <c r="G172" s="524"/>
      <c r="H172" s="523"/>
      <c r="I172" s="522"/>
      <c r="J172" s="522"/>
      <c r="K172" s="522"/>
      <c r="L172" s="522"/>
      <c r="M172" s="522"/>
      <c r="N172" s="522"/>
      <c r="O172" s="522"/>
      <c r="P172" s="529"/>
      <c r="Q172" s="302"/>
      <c r="R172" s="303"/>
    </row>
    <row r="173" spans="1:18" ht="15.75" thickBot="1" x14ac:dyDescent="0.3">
      <c r="A173" s="829"/>
      <c r="B173" s="835"/>
      <c r="C173" s="823" t="s">
        <v>23</v>
      </c>
      <c r="D173" s="824"/>
      <c r="E173" s="523"/>
      <c r="F173" s="523"/>
      <c r="G173" s="524"/>
      <c r="H173" s="523"/>
      <c r="I173" s="522"/>
      <c r="J173" s="522"/>
      <c r="K173" s="522"/>
      <c r="L173" s="522"/>
      <c r="M173" s="522"/>
      <c r="N173" s="522"/>
      <c r="O173" s="522"/>
      <c r="P173" s="529"/>
      <c r="Q173" s="322"/>
      <c r="R173" s="323"/>
    </row>
    <row r="174" spans="1:18" ht="15.75" thickBot="1" x14ac:dyDescent="0.3">
      <c r="A174" s="820" t="s">
        <v>181</v>
      </c>
      <c r="B174" s="817" t="s">
        <v>182</v>
      </c>
      <c r="C174" s="63" t="s">
        <v>18</v>
      </c>
      <c r="D174" s="28" t="s">
        <v>20</v>
      </c>
      <c r="E174" s="523"/>
      <c r="F174" s="523"/>
      <c r="G174" s="523"/>
      <c r="H174" s="523"/>
      <c r="I174" s="522"/>
      <c r="J174" s="522"/>
      <c r="K174" s="522"/>
      <c r="L174" s="522"/>
      <c r="M174" s="522"/>
      <c r="N174" s="522"/>
      <c r="O174" s="522"/>
      <c r="P174" s="529"/>
      <c r="Q174" s="133"/>
      <c r="R174" s="134"/>
    </row>
    <row r="175" spans="1:18" ht="15.75" thickBot="1" x14ac:dyDescent="0.3">
      <c r="A175" s="821"/>
      <c r="B175" s="818"/>
      <c r="C175" s="64" t="s">
        <v>19</v>
      </c>
      <c r="D175" s="59" t="s">
        <v>21</v>
      </c>
      <c r="E175" s="523"/>
      <c r="F175" s="523"/>
      <c r="G175" s="523"/>
      <c r="H175" s="523"/>
      <c r="I175" s="522"/>
      <c r="J175" s="522"/>
      <c r="K175" s="522"/>
      <c r="L175" s="522"/>
      <c r="M175" s="522"/>
      <c r="N175" s="522"/>
      <c r="O175" s="522"/>
      <c r="P175" s="529"/>
      <c r="Q175" s="54"/>
      <c r="R175" s="22"/>
    </row>
    <row r="176" spans="1:18" ht="15.75" thickBot="1" x14ac:dyDescent="0.3">
      <c r="A176" s="821"/>
      <c r="B176" s="818"/>
      <c r="C176" s="36"/>
      <c r="D176" s="28" t="s">
        <v>22</v>
      </c>
      <c r="E176" s="523"/>
      <c r="F176" s="523"/>
      <c r="G176" s="523"/>
      <c r="H176" s="523"/>
      <c r="I176" s="522"/>
      <c r="J176" s="522"/>
      <c r="K176" s="522"/>
      <c r="L176" s="522"/>
      <c r="M176" s="522"/>
      <c r="N176" s="522"/>
      <c r="O176" s="522"/>
      <c r="P176" s="529"/>
      <c r="Q176" s="302"/>
      <c r="R176" s="303"/>
    </row>
    <row r="177" spans="1:18" ht="15.75" thickBot="1" x14ac:dyDescent="0.3">
      <c r="A177" s="822"/>
      <c r="B177" s="819"/>
      <c r="C177" s="823" t="s">
        <v>23</v>
      </c>
      <c r="D177" s="824"/>
      <c r="E177" s="523"/>
      <c r="F177" s="523"/>
      <c r="G177" s="523"/>
      <c r="H177" s="523"/>
      <c r="I177" s="522"/>
      <c r="J177" s="522"/>
      <c r="K177" s="522"/>
      <c r="L177" s="522"/>
      <c r="M177" s="522"/>
      <c r="N177" s="522"/>
      <c r="O177" s="522"/>
      <c r="P177" s="529"/>
      <c r="Q177" s="322"/>
      <c r="R177" s="323"/>
    </row>
    <row r="178" spans="1:18" ht="15.75" thickBot="1" x14ac:dyDescent="0.3">
      <c r="A178" s="844"/>
      <c r="B178" s="832" t="s">
        <v>183</v>
      </c>
      <c r="C178" s="63" t="s">
        <v>18</v>
      </c>
      <c r="D178" s="28" t="s">
        <v>20</v>
      </c>
      <c r="E178" s="523"/>
      <c r="F178" s="523"/>
      <c r="G178" s="524"/>
      <c r="H178" s="523"/>
      <c r="I178" s="522"/>
      <c r="J178" s="522"/>
      <c r="K178" s="522"/>
      <c r="L178" s="522"/>
      <c r="M178" s="522"/>
      <c r="N178" s="522"/>
      <c r="O178" s="522"/>
      <c r="P178" s="529"/>
      <c r="Q178" s="133"/>
      <c r="R178" s="134"/>
    </row>
    <row r="179" spans="1:18" ht="15.75" thickBot="1" x14ac:dyDescent="0.3">
      <c r="A179" s="844"/>
      <c r="B179" s="832"/>
      <c r="C179" s="64" t="s">
        <v>19</v>
      </c>
      <c r="D179" s="59" t="s">
        <v>21</v>
      </c>
      <c r="E179" s="523"/>
      <c r="F179" s="523"/>
      <c r="G179" s="524"/>
      <c r="H179" s="523"/>
      <c r="I179" s="522"/>
      <c r="J179" s="522"/>
      <c r="K179" s="522"/>
      <c r="L179" s="522"/>
      <c r="M179" s="522"/>
      <c r="N179" s="522"/>
      <c r="O179" s="522"/>
      <c r="P179" s="529"/>
      <c r="Q179" s="54"/>
      <c r="R179" s="22"/>
    </row>
    <row r="180" spans="1:18" ht="15.75" thickBot="1" x14ac:dyDescent="0.3">
      <c r="A180" s="844"/>
      <c r="B180" s="832"/>
      <c r="C180" s="36"/>
      <c r="D180" s="28" t="s">
        <v>22</v>
      </c>
      <c r="E180" s="523"/>
      <c r="F180" s="523"/>
      <c r="G180" s="524"/>
      <c r="H180" s="523"/>
      <c r="I180" s="522"/>
      <c r="J180" s="522"/>
      <c r="K180" s="522"/>
      <c r="L180" s="522"/>
      <c r="M180" s="522"/>
      <c r="N180" s="522"/>
      <c r="O180" s="522"/>
      <c r="P180" s="529"/>
      <c r="Q180" s="302"/>
      <c r="R180" s="303"/>
    </row>
    <row r="181" spans="1:18" ht="15.75" thickBot="1" x14ac:dyDescent="0.3">
      <c r="A181" s="845"/>
      <c r="B181" s="840"/>
      <c r="C181" s="823" t="s">
        <v>23</v>
      </c>
      <c r="D181" s="824"/>
      <c r="E181" s="523"/>
      <c r="F181" s="523"/>
      <c r="G181" s="524"/>
      <c r="H181" s="523"/>
      <c r="I181" s="522"/>
      <c r="J181" s="522"/>
      <c r="K181" s="522"/>
      <c r="L181" s="522"/>
      <c r="M181" s="522"/>
      <c r="N181" s="522"/>
      <c r="O181" s="522"/>
      <c r="P181" s="529"/>
      <c r="Q181" s="322"/>
      <c r="R181" s="323"/>
    </row>
    <row r="182" spans="1:18" ht="15.75" thickBot="1" x14ac:dyDescent="0.3">
      <c r="A182" s="828" t="s">
        <v>184</v>
      </c>
      <c r="B182" s="834" t="s">
        <v>185</v>
      </c>
      <c r="C182" s="63" t="s">
        <v>18</v>
      </c>
      <c r="D182" s="28" t="s">
        <v>20</v>
      </c>
      <c r="E182" s="523"/>
      <c r="F182" s="523"/>
      <c r="G182" s="523"/>
      <c r="H182" s="523"/>
      <c r="I182" s="522"/>
      <c r="J182" s="522"/>
      <c r="K182" s="522"/>
      <c r="L182" s="522"/>
      <c r="M182" s="522"/>
      <c r="N182" s="522"/>
      <c r="O182" s="522"/>
      <c r="P182" s="529"/>
      <c r="Q182" s="133"/>
      <c r="R182" s="134"/>
    </row>
    <row r="183" spans="1:18" ht="15.75" thickBot="1" x14ac:dyDescent="0.3">
      <c r="A183" s="829"/>
      <c r="B183" s="835"/>
      <c r="C183" s="64" t="s">
        <v>19</v>
      </c>
      <c r="D183" s="59" t="s">
        <v>21</v>
      </c>
      <c r="E183" s="523"/>
      <c r="F183" s="523"/>
      <c r="G183" s="523"/>
      <c r="H183" s="523"/>
      <c r="I183" s="522"/>
      <c r="J183" s="522"/>
      <c r="K183" s="522"/>
      <c r="L183" s="522"/>
      <c r="M183" s="522"/>
      <c r="N183" s="522"/>
      <c r="O183" s="522"/>
      <c r="P183" s="529"/>
      <c r="Q183" s="54"/>
      <c r="R183" s="22"/>
    </row>
    <row r="184" spans="1:18" ht="15.75" thickBot="1" x14ac:dyDescent="0.3">
      <c r="A184" s="829"/>
      <c r="B184" s="835"/>
      <c r="C184" s="36"/>
      <c r="D184" s="28" t="s">
        <v>22</v>
      </c>
      <c r="E184" s="523"/>
      <c r="F184" s="523"/>
      <c r="G184" s="523"/>
      <c r="H184" s="523"/>
      <c r="I184" s="522"/>
      <c r="J184" s="522"/>
      <c r="K184" s="522"/>
      <c r="L184" s="522"/>
      <c r="M184" s="522"/>
      <c r="N184" s="522"/>
      <c r="O184" s="522"/>
      <c r="P184" s="529"/>
      <c r="Q184" s="54"/>
      <c r="R184" s="22"/>
    </row>
    <row r="185" spans="1:18" ht="15.75" thickBot="1" x14ac:dyDescent="0.3">
      <c r="A185" s="830"/>
      <c r="B185" s="836"/>
      <c r="C185" s="823" t="s">
        <v>23</v>
      </c>
      <c r="D185" s="824"/>
      <c r="E185" s="523"/>
      <c r="F185" s="523"/>
      <c r="G185" s="523"/>
      <c r="H185" s="523"/>
      <c r="I185" s="522"/>
      <c r="J185" s="522"/>
      <c r="K185" s="522"/>
      <c r="L185" s="522"/>
      <c r="M185" s="522"/>
      <c r="N185" s="522"/>
      <c r="O185" s="522"/>
      <c r="P185" s="529"/>
      <c r="Q185" s="324"/>
      <c r="R185" s="325"/>
    </row>
    <row r="186" spans="1:18" ht="15.75" thickBot="1" x14ac:dyDescent="0.3">
      <c r="A186" s="828" t="s">
        <v>181</v>
      </c>
      <c r="B186" s="834" t="s">
        <v>182</v>
      </c>
      <c r="C186" s="63" t="s">
        <v>18</v>
      </c>
      <c r="D186" s="28" t="s">
        <v>20</v>
      </c>
      <c r="E186" s="523"/>
      <c r="F186" s="523"/>
      <c r="G186" s="523"/>
      <c r="H186" s="523"/>
      <c r="I186" s="522"/>
      <c r="J186" s="522"/>
      <c r="K186" s="522"/>
      <c r="L186" s="522"/>
      <c r="M186" s="522"/>
      <c r="N186" s="522"/>
      <c r="O186" s="522"/>
      <c r="P186" s="529"/>
      <c r="Q186" s="54"/>
      <c r="R186" s="22"/>
    </row>
    <row r="187" spans="1:18" ht="15.75" thickBot="1" x14ac:dyDescent="0.3">
      <c r="A187" s="829"/>
      <c r="B187" s="835"/>
      <c r="C187" s="64" t="s">
        <v>19</v>
      </c>
      <c r="D187" s="59" t="s">
        <v>21</v>
      </c>
      <c r="E187" s="523"/>
      <c r="F187" s="523"/>
      <c r="G187" s="523"/>
      <c r="H187" s="523"/>
      <c r="I187" s="522"/>
      <c r="J187" s="522"/>
      <c r="K187" s="522"/>
      <c r="L187" s="522"/>
      <c r="M187" s="522"/>
      <c r="N187" s="522"/>
      <c r="O187" s="522"/>
      <c r="P187" s="529"/>
      <c r="Q187" s="54"/>
      <c r="R187" s="22"/>
    </row>
    <row r="188" spans="1:18" ht="15.75" thickBot="1" x14ac:dyDescent="0.3">
      <c r="A188" s="829"/>
      <c r="B188" s="835"/>
      <c r="C188" s="36"/>
      <c r="D188" s="28" t="s">
        <v>22</v>
      </c>
      <c r="E188" s="523"/>
      <c r="F188" s="523"/>
      <c r="G188" s="523"/>
      <c r="H188" s="523"/>
      <c r="I188" s="522"/>
      <c r="J188" s="522"/>
      <c r="K188" s="522"/>
      <c r="L188" s="522"/>
      <c r="M188" s="522"/>
      <c r="N188" s="522"/>
      <c r="O188" s="522"/>
      <c r="P188" s="529"/>
      <c r="Q188" s="302"/>
      <c r="R188" s="303"/>
    </row>
    <row r="189" spans="1:18" ht="15.75" thickBot="1" x14ac:dyDescent="0.3">
      <c r="A189" s="829"/>
      <c r="B189" s="835"/>
      <c r="C189" s="823" t="s">
        <v>23</v>
      </c>
      <c r="D189" s="824"/>
      <c r="E189" s="523"/>
      <c r="F189" s="523"/>
      <c r="G189" s="523"/>
      <c r="H189" s="523"/>
      <c r="I189" s="522"/>
      <c r="J189" s="522"/>
      <c r="K189" s="522"/>
      <c r="L189" s="522"/>
      <c r="M189" s="522"/>
      <c r="N189" s="522"/>
      <c r="O189" s="522"/>
      <c r="P189" s="529"/>
      <c r="Q189" s="322"/>
      <c r="R189" s="323"/>
    </row>
    <row r="190" spans="1:18" ht="16.5" customHeight="1" thickBot="1" x14ac:dyDescent="0.3">
      <c r="A190" s="820"/>
      <c r="B190" s="841" t="s">
        <v>186</v>
      </c>
      <c r="C190" s="63" t="s">
        <v>18</v>
      </c>
      <c r="D190" s="28" t="s">
        <v>20</v>
      </c>
      <c r="E190" s="487">
        <f>E198+E214</f>
        <v>44</v>
      </c>
      <c r="F190" s="487"/>
      <c r="G190" s="487">
        <f t="shared" ref="G190:P190" si="19">G198+G214</f>
        <v>9</v>
      </c>
      <c r="H190" s="487">
        <f t="shared" si="19"/>
        <v>17</v>
      </c>
      <c r="I190" s="487"/>
      <c r="J190" s="487">
        <f t="shared" si="19"/>
        <v>6</v>
      </c>
      <c r="K190" s="487">
        <f t="shared" si="19"/>
        <v>1</v>
      </c>
      <c r="L190" s="487"/>
      <c r="M190" s="487">
        <f t="shared" si="19"/>
        <v>10</v>
      </c>
      <c r="N190" s="487">
        <f t="shared" si="19"/>
        <v>0</v>
      </c>
      <c r="O190" s="487"/>
      <c r="P190" s="487">
        <f t="shared" si="19"/>
        <v>0</v>
      </c>
      <c r="Q190" s="133"/>
      <c r="R190" s="134"/>
    </row>
    <row r="191" spans="1:18" ht="15.75" thickBot="1" x14ac:dyDescent="0.3">
      <c r="A191" s="821"/>
      <c r="B191" s="842"/>
      <c r="C191" s="64" t="s">
        <v>19</v>
      </c>
      <c r="D191" s="59" t="s">
        <v>21</v>
      </c>
      <c r="E191" s="487">
        <f>E199+E216</f>
        <v>726</v>
      </c>
      <c r="F191" s="487"/>
      <c r="G191" s="487">
        <f t="shared" ref="G191:P191" si="20">G199+G216</f>
        <v>29</v>
      </c>
      <c r="H191" s="487">
        <f t="shared" si="20"/>
        <v>228</v>
      </c>
      <c r="I191" s="487"/>
      <c r="J191" s="487">
        <f t="shared" si="20"/>
        <v>3</v>
      </c>
      <c r="K191" s="487">
        <f t="shared" si="20"/>
        <v>86</v>
      </c>
      <c r="L191" s="487"/>
      <c r="M191" s="487">
        <f t="shared" si="20"/>
        <v>15</v>
      </c>
      <c r="N191" s="487">
        <f t="shared" si="20"/>
        <v>12</v>
      </c>
      <c r="O191" s="487"/>
      <c r="P191" s="487">
        <f t="shared" si="20"/>
        <v>1</v>
      </c>
      <c r="Q191" s="54"/>
      <c r="R191" s="22"/>
    </row>
    <row r="192" spans="1:18" ht="15.75" thickBot="1" x14ac:dyDescent="0.3">
      <c r="A192" s="821"/>
      <c r="B192" s="842"/>
      <c r="C192" s="36"/>
      <c r="D192" s="28" t="s">
        <v>22</v>
      </c>
      <c r="E192" s="487">
        <f>E200+E216</f>
        <v>770</v>
      </c>
      <c r="F192" s="487"/>
      <c r="G192" s="487">
        <f t="shared" ref="G192:P192" si="21">G200+G216</f>
        <v>38</v>
      </c>
      <c r="H192" s="487">
        <f t="shared" si="21"/>
        <v>245</v>
      </c>
      <c r="I192" s="487"/>
      <c r="J192" s="487">
        <f t="shared" si="21"/>
        <v>9</v>
      </c>
      <c r="K192" s="487">
        <f t="shared" si="21"/>
        <v>87</v>
      </c>
      <c r="L192" s="487"/>
      <c r="M192" s="487">
        <f t="shared" si="21"/>
        <v>25</v>
      </c>
      <c r="N192" s="487">
        <f t="shared" si="21"/>
        <v>12</v>
      </c>
      <c r="O192" s="487"/>
      <c r="P192" s="487">
        <f t="shared" si="21"/>
        <v>1</v>
      </c>
      <c r="Q192" s="302"/>
      <c r="R192" s="303"/>
    </row>
    <row r="193" spans="1:18" ht="15.75" thickBot="1" x14ac:dyDescent="0.3">
      <c r="A193" s="822"/>
      <c r="B193" s="843"/>
      <c r="C193" s="823" t="s">
        <v>23</v>
      </c>
      <c r="D193" s="824"/>
      <c r="E193" s="487">
        <f>E201+E217</f>
        <v>21</v>
      </c>
      <c r="F193" s="487"/>
      <c r="G193" s="487">
        <f t="shared" ref="G193:P193" si="22">G201+G217</f>
        <v>6</v>
      </c>
      <c r="H193" s="487">
        <f t="shared" si="22"/>
        <v>21</v>
      </c>
      <c r="I193" s="487"/>
      <c r="J193" s="487">
        <f t="shared" si="22"/>
        <v>6</v>
      </c>
      <c r="K193" s="487">
        <f t="shared" si="22"/>
        <v>21</v>
      </c>
      <c r="L193" s="487"/>
      <c r="M193" s="487">
        <f t="shared" si="22"/>
        <v>6</v>
      </c>
      <c r="N193" s="487">
        <f t="shared" si="22"/>
        <v>16</v>
      </c>
      <c r="O193" s="487"/>
      <c r="P193" s="487">
        <f t="shared" si="22"/>
        <v>6</v>
      </c>
      <c r="Q193" s="322"/>
      <c r="R193" s="323"/>
    </row>
    <row r="194" spans="1:18" ht="15.75" thickBot="1" x14ac:dyDescent="0.3">
      <c r="A194" s="829" t="s">
        <v>187</v>
      </c>
      <c r="B194" s="835" t="s">
        <v>188</v>
      </c>
      <c r="C194" s="63" t="s">
        <v>18</v>
      </c>
      <c r="D194" s="28" t="s">
        <v>20</v>
      </c>
      <c r="E194" s="523"/>
      <c r="F194" s="523"/>
      <c r="G194" s="524"/>
      <c r="H194" s="523"/>
      <c r="I194" s="522"/>
      <c r="J194" s="522"/>
      <c r="K194" s="522"/>
      <c r="L194" s="522"/>
      <c r="M194" s="522"/>
      <c r="N194" s="522"/>
      <c r="O194" s="522"/>
      <c r="P194" s="529"/>
      <c r="Q194" s="133"/>
      <c r="R194" s="134"/>
    </row>
    <row r="195" spans="1:18" ht="15.75" thickBot="1" x14ac:dyDescent="0.3">
      <c r="A195" s="829"/>
      <c r="B195" s="835"/>
      <c r="C195" s="64" t="s">
        <v>19</v>
      </c>
      <c r="D195" s="59" t="s">
        <v>21</v>
      </c>
      <c r="E195" s="523"/>
      <c r="F195" s="523"/>
      <c r="G195" s="524"/>
      <c r="H195" s="523"/>
      <c r="I195" s="522"/>
      <c r="J195" s="522"/>
      <c r="K195" s="522"/>
      <c r="L195" s="522"/>
      <c r="M195" s="522"/>
      <c r="N195" s="522"/>
      <c r="O195" s="522"/>
      <c r="P195" s="529"/>
      <c r="Q195" s="54"/>
      <c r="R195" s="22"/>
    </row>
    <row r="196" spans="1:18" ht="15.75" thickBot="1" x14ac:dyDescent="0.3">
      <c r="A196" s="829"/>
      <c r="B196" s="835"/>
      <c r="C196" s="36"/>
      <c r="D196" s="28" t="s">
        <v>22</v>
      </c>
      <c r="E196" s="523"/>
      <c r="F196" s="523"/>
      <c r="G196" s="524"/>
      <c r="H196" s="523"/>
      <c r="I196" s="522"/>
      <c r="J196" s="522"/>
      <c r="K196" s="522"/>
      <c r="L196" s="522"/>
      <c r="M196" s="522"/>
      <c r="N196" s="522"/>
      <c r="O196" s="522"/>
      <c r="P196" s="529"/>
      <c r="Q196" s="302"/>
      <c r="R196" s="303"/>
    </row>
    <row r="197" spans="1:18" ht="15.75" thickBot="1" x14ac:dyDescent="0.3">
      <c r="A197" s="830"/>
      <c r="B197" s="836"/>
      <c r="C197" s="823" t="s">
        <v>23</v>
      </c>
      <c r="D197" s="824"/>
      <c r="E197" s="523"/>
      <c r="F197" s="523"/>
      <c r="G197" s="524"/>
      <c r="H197" s="523"/>
      <c r="I197" s="522"/>
      <c r="J197" s="522"/>
      <c r="K197" s="522"/>
      <c r="L197" s="522"/>
      <c r="M197" s="522"/>
      <c r="N197" s="522"/>
      <c r="O197" s="522"/>
      <c r="P197" s="529"/>
      <c r="Q197" s="322"/>
      <c r="R197" s="323"/>
    </row>
    <row r="198" spans="1:18" ht="15.75" thickBot="1" x14ac:dyDescent="0.3">
      <c r="A198" s="828" t="s">
        <v>189</v>
      </c>
      <c r="B198" s="834" t="s">
        <v>190</v>
      </c>
      <c r="C198" s="63" t="s">
        <v>18</v>
      </c>
      <c r="D198" s="28" t="s">
        <v>20</v>
      </c>
      <c r="E198" s="525">
        <v>44</v>
      </c>
      <c r="F198" s="525"/>
      <c r="G198" s="525">
        <v>9</v>
      </c>
      <c r="H198" s="525">
        <v>17</v>
      </c>
      <c r="I198" s="525"/>
      <c r="J198" s="525">
        <v>6</v>
      </c>
      <c r="K198" s="525">
        <v>1</v>
      </c>
      <c r="L198" s="525"/>
      <c r="M198" s="525">
        <v>10</v>
      </c>
      <c r="N198" s="525">
        <v>0</v>
      </c>
      <c r="O198" s="525"/>
      <c r="P198" s="500">
        <v>0</v>
      </c>
      <c r="Q198" s="133"/>
      <c r="R198" s="134"/>
    </row>
    <row r="199" spans="1:18" ht="15.75" thickBot="1" x14ac:dyDescent="0.3">
      <c r="A199" s="829"/>
      <c r="B199" s="835"/>
      <c r="C199" s="64" t="s">
        <v>19</v>
      </c>
      <c r="D199" s="59" t="s">
        <v>21</v>
      </c>
      <c r="E199" s="525">
        <v>540</v>
      </c>
      <c r="F199" s="525"/>
      <c r="G199" s="525">
        <v>29</v>
      </c>
      <c r="H199" s="525">
        <v>188</v>
      </c>
      <c r="I199" s="525"/>
      <c r="J199" s="525">
        <v>3</v>
      </c>
      <c r="K199" s="525">
        <v>65</v>
      </c>
      <c r="L199" s="525"/>
      <c r="M199" s="525">
        <v>15</v>
      </c>
      <c r="N199" s="525">
        <v>12</v>
      </c>
      <c r="O199" s="525"/>
      <c r="P199" s="500">
        <v>1</v>
      </c>
      <c r="Q199" s="54"/>
      <c r="R199" s="22"/>
    </row>
    <row r="200" spans="1:18" ht="15.75" thickBot="1" x14ac:dyDescent="0.3">
      <c r="A200" s="829"/>
      <c r="B200" s="835"/>
      <c r="C200" s="36"/>
      <c r="D200" s="28" t="s">
        <v>22</v>
      </c>
      <c r="E200" s="525">
        <f>E198+E199</f>
        <v>584</v>
      </c>
      <c r="F200" s="525"/>
      <c r="G200" s="525">
        <f t="shared" ref="G200:P200" si="23">G198+G199</f>
        <v>38</v>
      </c>
      <c r="H200" s="525">
        <f t="shared" si="23"/>
        <v>205</v>
      </c>
      <c r="I200" s="525"/>
      <c r="J200" s="525">
        <f t="shared" si="23"/>
        <v>9</v>
      </c>
      <c r="K200" s="525">
        <f t="shared" si="23"/>
        <v>66</v>
      </c>
      <c r="L200" s="525"/>
      <c r="M200" s="525">
        <f t="shared" si="23"/>
        <v>25</v>
      </c>
      <c r="N200" s="525">
        <f t="shared" si="23"/>
        <v>12</v>
      </c>
      <c r="O200" s="525"/>
      <c r="P200" s="525">
        <f t="shared" si="23"/>
        <v>1</v>
      </c>
      <c r="Q200" s="302"/>
      <c r="R200" s="303"/>
    </row>
    <row r="201" spans="1:18" ht="15.75" thickBot="1" x14ac:dyDescent="0.3">
      <c r="A201" s="830"/>
      <c r="B201" s="836"/>
      <c r="C201" s="823" t="s">
        <v>23</v>
      </c>
      <c r="D201" s="824"/>
      <c r="E201" s="534">
        <v>16</v>
      </c>
      <c r="F201" s="534"/>
      <c r="G201" s="534">
        <v>6</v>
      </c>
      <c r="H201" s="534">
        <v>16</v>
      </c>
      <c r="I201" s="534"/>
      <c r="J201" s="534">
        <v>6</v>
      </c>
      <c r="K201" s="534">
        <v>16</v>
      </c>
      <c r="L201" s="534"/>
      <c r="M201" s="534">
        <v>6</v>
      </c>
      <c r="N201" s="534">
        <v>16</v>
      </c>
      <c r="O201" s="534"/>
      <c r="P201" s="534">
        <v>6</v>
      </c>
      <c r="Q201" s="322"/>
      <c r="R201" s="323"/>
    </row>
    <row r="202" spans="1:18" ht="15.75" thickBot="1" x14ac:dyDescent="0.3">
      <c r="A202" s="828" t="s">
        <v>191</v>
      </c>
      <c r="B202" s="834" t="s">
        <v>192</v>
      </c>
      <c r="C202" s="63" t="s">
        <v>18</v>
      </c>
      <c r="D202" s="28" t="s">
        <v>20</v>
      </c>
      <c r="E202" s="523"/>
      <c r="F202" s="523"/>
      <c r="G202" s="523"/>
      <c r="H202" s="523"/>
      <c r="I202" s="522"/>
      <c r="J202" s="522"/>
      <c r="K202" s="522"/>
      <c r="L202" s="522"/>
      <c r="M202" s="522"/>
      <c r="N202" s="522"/>
      <c r="O202" s="522"/>
      <c r="P202" s="529"/>
      <c r="Q202" s="133"/>
      <c r="R202" s="134"/>
    </row>
    <row r="203" spans="1:18" ht="15.75" thickBot="1" x14ac:dyDescent="0.3">
      <c r="A203" s="829"/>
      <c r="B203" s="835"/>
      <c r="C203" s="64" t="s">
        <v>19</v>
      </c>
      <c r="D203" s="59" t="s">
        <v>21</v>
      </c>
      <c r="E203" s="523"/>
      <c r="F203" s="523"/>
      <c r="G203" s="523"/>
      <c r="H203" s="523"/>
      <c r="I203" s="522"/>
      <c r="J203" s="522"/>
      <c r="K203" s="522"/>
      <c r="L203" s="522"/>
      <c r="M203" s="522"/>
      <c r="N203" s="522"/>
      <c r="O203" s="522"/>
      <c r="P203" s="529"/>
      <c r="Q203" s="54"/>
      <c r="R203" s="22"/>
    </row>
    <row r="204" spans="1:18" ht="15.75" thickBot="1" x14ac:dyDescent="0.3">
      <c r="A204" s="829"/>
      <c r="B204" s="835"/>
      <c r="C204" s="36"/>
      <c r="D204" s="28" t="s">
        <v>22</v>
      </c>
      <c r="E204" s="523"/>
      <c r="F204" s="523"/>
      <c r="G204" s="523"/>
      <c r="H204" s="523"/>
      <c r="I204" s="522"/>
      <c r="J204" s="522"/>
      <c r="K204" s="522"/>
      <c r="L204" s="522"/>
      <c r="M204" s="522"/>
      <c r="N204" s="522"/>
      <c r="O204" s="522"/>
      <c r="P204" s="529"/>
      <c r="Q204" s="302"/>
      <c r="R204" s="303"/>
    </row>
    <row r="205" spans="1:18" ht="15.75" thickBot="1" x14ac:dyDescent="0.3">
      <c r="A205" s="830"/>
      <c r="B205" s="836"/>
      <c r="C205" s="823" t="s">
        <v>23</v>
      </c>
      <c r="D205" s="824"/>
      <c r="E205" s="523"/>
      <c r="F205" s="523"/>
      <c r="G205" s="523"/>
      <c r="H205" s="523"/>
      <c r="I205" s="522"/>
      <c r="J205" s="522"/>
      <c r="K205" s="522"/>
      <c r="L205" s="522"/>
      <c r="M205" s="522"/>
      <c r="N205" s="522"/>
      <c r="O205" s="522"/>
      <c r="P205" s="529"/>
      <c r="Q205" s="322"/>
      <c r="R205" s="323"/>
    </row>
    <row r="206" spans="1:18" ht="15.75" thickBot="1" x14ac:dyDescent="0.3">
      <c r="A206" s="828" t="s">
        <v>193</v>
      </c>
      <c r="B206" s="834" t="s">
        <v>194</v>
      </c>
      <c r="C206" s="63" t="s">
        <v>18</v>
      </c>
      <c r="D206" s="28" t="s">
        <v>20</v>
      </c>
      <c r="E206" s="523"/>
      <c r="F206" s="523"/>
      <c r="G206" s="523"/>
      <c r="H206" s="523"/>
      <c r="I206" s="522"/>
      <c r="J206" s="522"/>
      <c r="K206" s="522"/>
      <c r="L206" s="522"/>
      <c r="M206" s="522"/>
      <c r="N206" s="522"/>
      <c r="O206" s="522"/>
      <c r="P206" s="529"/>
      <c r="Q206" s="133"/>
      <c r="R206" s="134"/>
    </row>
    <row r="207" spans="1:18" ht="15.75" thickBot="1" x14ac:dyDescent="0.3">
      <c r="A207" s="829"/>
      <c r="B207" s="835"/>
      <c r="C207" s="64" t="s">
        <v>19</v>
      </c>
      <c r="D207" s="59" t="s">
        <v>21</v>
      </c>
      <c r="E207" s="523"/>
      <c r="F207" s="523"/>
      <c r="G207" s="523"/>
      <c r="H207" s="523"/>
      <c r="I207" s="522"/>
      <c r="J207" s="522"/>
      <c r="K207" s="522"/>
      <c r="L207" s="522"/>
      <c r="M207" s="522"/>
      <c r="N207" s="522"/>
      <c r="O207" s="522"/>
      <c r="P207" s="529"/>
      <c r="Q207" s="54"/>
      <c r="R207" s="22"/>
    </row>
    <row r="208" spans="1:18" ht="15.75" thickBot="1" x14ac:dyDescent="0.3">
      <c r="A208" s="829"/>
      <c r="B208" s="835"/>
      <c r="C208" s="36"/>
      <c r="D208" s="28" t="s">
        <v>22</v>
      </c>
      <c r="E208" s="523"/>
      <c r="F208" s="523"/>
      <c r="G208" s="523"/>
      <c r="H208" s="523"/>
      <c r="I208" s="522"/>
      <c r="J208" s="522"/>
      <c r="K208" s="522"/>
      <c r="L208" s="522"/>
      <c r="M208" s="522"/>
      <c r="N208" s="522"/>
      <c r="O208" s="522"/>
      <c r="P208" s="529"/>
      <c r="Q208" s="302"/>
      <c r="R208" s="303"/>
    </row>
    <row r="209" spans="1:18" ht="15.75" thickBot="1" x14ac:dyDescent="0.3">
      <c r="A209" s="830"/>
      <c r="B209" s="836"/>
      <c r="C209" s="823" t="s">
        <v>23</v>
      </c>
      <c r="D209" s="824"/>
      <c r="E209" s="523"/>
      <c r="F209" s="523"/>
      <c r="G209" s="523"/>
      <c r="H209" s="523"/>
      <c r="I209" s="522"/>
      <c r="J209" s="522"/>
      <c r="K209" s="522"/>
      <c r="L209" s="522"/>
      <c r="M209" s="522"/>
      <c r="N209" s="522"/>
      <c r="O209" s="522"/>
      <c r="P209" s="529"/>
      <c r="Q209" s="322"/>
      <c r="R209" s="323"/>
    </row>
    <row r="210" spans="1:18" ht="15.75" thickBot="1" x14ac:dyDescent="0.3">
      <c r="A210" s="828" t="s">
        <v>195</v>
      </c>
      <c r="B210" s="834" t="s">
        <v>196</v>
      </c>
      <c r="C210" s="63" t="s">
        <v>18</v>
      </c>
      <c r="D210" s="28" t="s">
        <v>20</v>
      </c>
      <c r="E210" s="523"/>
      <c r="F210" s="523"/>
      <c r="G210" s="523"/>
      <c r="H210" s="523"/>
      <c r="I210" s="522"/>
      <c r="J210" s="522"/>
      <c r="K210" s="522"/>
      <c r="L210" s="522"/>
      <c r="M210" s="522"/>
      <c r="N210" s="522"/>
      <c r="O210" s="522"/>
      <c r="P210" s="529"/>
      <c r="Q210" s="133"/>
      <c r="R210" s="134"/>
    </row>
    <row r="211" spans="1:18" ht="15.75" thickBot="1" x14ac:dyDescent="0.3">
      <c r="A211" s="829"/>
      <c r="B211" s="835"/>
      <c r="C211" s="64" t="s">
        <v>19</v>
      </c>
      <c r="D211" s="59" t="s">
        <v>21</v>
      </c>
      <c r="E211" s="523"/>
      <c r="F211" s="523"/>
      <c r="G211" s="523"/>
      <c r="H211" s="523"/>
      <c r="I211" s="522"/>
      <c r="J211" s="522"/>
      <c r="K211" s="522"/>
      <c r="L211" s="522"/>
      <c r="M211" s="522"/>
      <c r="N211" s="522"/>
      <c r="O211" s="522"/>
      <c r="P211" s="529"/>
      <c r="Q211" s="54"/>
      <c r="R211" s="22"/>
    </row>
    <row r="212" spans="1:18" ht="15.75" thickBot="1" x14ac:dyDescent="0.3">
      <c r="A212" s="829"/>
      <c r="B212" s="835"/>
      <c r="C212" s="36"/>
      <c r="D212" s="28" t="s">
        <v>22</v>
      </c>
      <c r="E212" s="523"/>
      <c r="F212" s="523"/>
      <c r="G212" s="523"/>
      <c r="H212" s="523"/>
      <c r="I212" s="522"/>
      <c r="J212" s="522"/>
      <c r="K212" s="522"/>
      <c r="L212" s="522"/>
      <c r="M212" s="522"/>
      <c r="N212" s="522"/>
      <c r="O212" s="522"/>
      <c r="P212" s="529"/>
      <c r="Q212" s="302"/>
      <c r="R212" s="303"/>
    </row>
    <row r="213" spans="1:18" ht="15.75" thickBot="1" x14ac:dyDescent="0.3">
      <c r="A213" s="830"/>
      <c r="B213" s="836"/>
      <c r="C213" s="823" t="s">
        <v>23</v>
      </c>
      <c r="D213" s="824"/>
      <c r="E213" s="523"/>
      <c r="F213" s="523"/>
      <c r="G213" s="523"/>
      <c r="H213" s="523"/>
      <c r="I213" s="522"/>
      <c r="J213" s="522"/>
      <c r="K213" s="522"/>
      <c r="L213" s="522"/>
      <c r="M213" s="522"/>
      <c r="N213" s="522"/>
      <c r="O213" s="522"/>
      <c r="P213" s="529"/>
      <c r="Q213" s="322"/>
      <c r="R213" s="323"/>
    </row>
    <row r="214" spans="1:18" ht="15.75" thickBot="1" x14ac:dyDescent="0.3">
      <c r="A214" s="828" t="s">
        <v>197</v>
      </c>
      <c r="B214" s="825" t="s">
        <v>198</v>
      </c>
      <c r="C214" s="63" t="s">
        <v>18</v>
      </c>
      <c r="D214" s="28" t="s">
        <v>20</v>
      </c>
      <c r="E214" s="523"/>
      <c r="F214" s="523"/>
      <c r="G214" s="523"/>
      <c r="H214" s="523"/>
      <c r="I214" s="522"/>
      <c r="J214" s="522"/>
      <c r="K214" s="522"/>
      <c r="L214" s="522"/>
      <c r="M214" s="522"/>
      <c r="N214" s="522"/>
      <c r="O214" s="522"/>
      <c r="P214" s="529"/>
      <c r="Q214" s="133"/>
      <c r="R214" s="134"/>
    </row>
    <row r="215" spans="1:18" ht="15.75" thickBot="1" x14ac:dyDescent="0.3">
      <c r="A215" s="829"/>
      <c r="B215" s="826"/>
      <c r="C215" s="64" t="s">
        <v>19</v>
      </c>
      <c r="D215" s="59" t="s">
        <v>21</v>
      </c>
      <c r="E215" s="525">
        <v>186</v>
      </c>
      <c r="F215" s="523"/>
      <c r="G215" s="523"/>
      <c r="H215" s="525">
        <v>40</v>
      </c>
      <c r="I215" s="525"/>
      <c r="J215" s="525"/>
      <c r="K215" s="525">
        <v>21</v>
      </c>
      <c r="L215" s="522"/>
      <c r="M215" s="522"/>
      <c r="N215" s="522"/>
      <c r="O215" s="522"/>
      <c r="P215" s="529"/>
      <c r="Q215" s="54"/>
      <c r="R215" s="22"/>
    </row>
    <row r="216" spans="1:18" ht="15.75" thickBot="1" x14ac:dyDescent="0.3">
      <c r="A216" s="829"/>
      <c r="B216" s="826"/>
      <c r="C216" s="36"/>
      <c r="D216" s="28" t="s">
        <v>22</v>
      </c>
      <c r="E216" s="525">
        <f>E214+E215</f>
        <v>186</v>
      </c>
      <c r="F216" s="525"/>
      <c r="G216" s="525"/>
      <c r="H216" s="525">
        <f t="shared" ref="H216:K216" si="24">H214+H215</f>
        <v>40</v>
      </c>
      <c r="I216" s="525"/>
      <c r="J216" s="525"/>
      <c r="K216" s="525">
        <f t="shared" si="24"/>
        <v>21</v>
      </c>
      <c r="L216" s="522"/>
      <c r="M216" s="522"/>
      <c r="N216" s="522"/>
      <c r="O216" s="522"/>
      <c r="P216" s="522"/>
      <c r="Q216" s="302"/>
      <c r="R216" s="303"/>
    </row>
    <row r="217" spans="1:18" ht="15.75" thickBot="1" x14ac:dyDescent="0.3">
      <c r="A217" s="830"/>
      <c r="B217" s="827"/>
      <c r="C217" s="823" t="s">
        <v>23</v>
      </c>
      <c r="D217" s="824"/>
      <c r="E217" s="534">
        <v>5</v>
      </c>
      <c r="F217" s="523"/>
      <c r="G217" s="523"/>
      <c r="H217" s="524">
        <v>5</v>
      </c>
      <c r="I217" s="525"/>
      <c r="J217" s="525"/>
      <c r="K217" s="525">
        <v>5</v>
      </c>
      <c r="L217" s="522"/>
      <c r="M217" s="522"/>
      <c r="N217" s="522"/>
      <c r="O217" s="522"/>
      <c r="P217" s="529"/>
      <c r="Q217" s="322"/>
      <c r="R217" s="323"/>
    </row>
    <row r="218" spans="1:18" ht="15.75" thickBot="1" x14ac:dyDescent="0.3">
      <c r="A218" s="828" t="s">
        <v>199</v>
      </c>
      <c r="B218" s="834" t="s">
        <v>200</v>
      </c>
      <c r="C218" s="63" t="s">
        <v>18</v>
      </c>
      <c r="D218" s="28" t="s">
        <v>20</v>
      </c>
      <c r="E218" s="523"/>
      <c r="F218" s="523"/>
      <c r="G218" s="524"/>
      <c r="H218" s="523"/>
      <c r="I218" s="525"/>
      <c r="J218" s="525"/>
      <c r="K218" s="525"/>
      <c r="L218" s="522"/>
      <c r="M218" s="522"/>
      <c r="N218" s="522"/>
      <c r="O218" s="522"/>
      <c r="P218" s="529"/>
      <c r="Q218" s="133"/>
      <c r="R218" s="134"/>
    </row>
    <row r="219" spans="1:18" ht="15.75" thickBot="1" x14ac:dyDescent="0.3">
      <c r="A219" s="829"/>
      <c r="B219" s="835"/>
      <c r="C219" s="64" t="s">
        <v>19</v>
      </c>
      <c r="D219" s="59" t="s">
        <v>21</v>
      </c>
      <c r="E219" s="523"/>
      <c r="F219" s="523"/>
      <c r="G219" s="524"/>
      <c r="H219" s="523"/>
      <c r="I219" s="522"/>
      <c r="J219" s="522"/>
      <c r="K219" s="522"/>
      <c r="L219" s="522"/>
      <c r="M219" s="522"/>
      <c r="N219" s="522"/>
      <c r="O219" s="522"/>
      <c r="P219" s="529"/>
      <c r="Q219" s="54"/>
      <c r="R219" s="22"/>
    </row>
    <row r="220" spans="1:18" ht="15.75" thickBot="1" x14ac:dyDescent="0.3">
      <c r="A220" s="829"/>
      <c r="B220" s="835"/>
      <c r="C220" s="36"/>
      <c r="D220" s="28" t="s">
        <v>22</v>
      </c>
      <c r="E220" s="523"/>
      <c r="F220" s="523"/>
      <c r="G220" s="524"/>
      <c r="H220" s="523"/>
      <c r="I220" s="522"/>
      <c r="J220" s="522"/>
      <c r="K220" s="522"/>
      <c r="L220" s="522"/>
      <c r="M220" s="522"/>
      <c r="N220" s="522"/>
      <c r="O220" s="522"/>
      <c r="P220" s="529"/>
      <c r="Q220" s="302"/>
      <c r="R220" s="303"/>
    </row>
    <row r="221" spans="1:18" ht="15.75" thickBot="1" x14ac:dyDescent="0.3">
      <c r="A221" s="830"/>
      <c r="B221" s="836"/>
      <c r="C221" s="823" t="s">
        <v>23</v>
      </c>
      <c r="D221" s="824"/>
      <c r="E221" s="523"/>
      <c r="F221" s="523"/>
      <c r="G221" s="524"/>
      <c r="H221" s="523"/>
      <c r="I221" s="522"/>
      <c r="J221" s="522"/>
      <c r="K221" s="522"/>
      <c r="L221" s="522"/>
      <c r="M221" s="522"/>
      <c r="N221" s="522"/>
      <c r="O221" s="522"/>
      <c r="P221" s="529"/>
      <c r="Q221" s="322"/>
      <c r="R221" s="323"/>
    </row>
    <row r="222" spans="1:18" ht="16.5" customHeight="1" thickBot="1" x14ac:dyDescent="0.3">
      <c r="A222" s="828"/>
      <c r="B222" s="831" t="s">
        <v>201</v>
      </c>
      <c r="C222" s="63" t="s">
        <v>18</v>
      </c>
      <c r="D222" s="28" t="s">
        <v>20</v>
      </c>
      <c r="E222" s="523"/>
      <c r="F222" s="523"/>
      <c r="G222" s="523"/>
      <c r="H222" s="523"/>
      <c r="I222" s="522"/>
      <c r="J222" s="522"/>
      <c r="K222" s="522"/>
      <c r="L222" s="522"/>
      <c r="M222" s="522"/>
      <c r="N222" s="522"/>
      <c r="O222" s="522"/>
      <c r="P222" s="529"/>
      <c r="Q222" s="133"/>
      <c r="R222" s="134"/>
    </row>
    <row r="223" spans="1:18" ht="15.75" thickBot="1" x14ac:dyDescent="0.3">
      <c r="A223" s="829"/>
      <c r="B223" s="832"/>
      <c r="C223" s="64" t="s">
        <v>19</v>
      </c>
      <c r="D223" s="59" t="s">
        <v>21</v>
      </c>
      <c r="E223" s="523"/>
      <c r="F223" s="523"/>
      <c r="G223" s="523"/>
      <c r="H223" s="523"/>
      <c r="I223" s="522"/>
      <c r="J223" s="522"/>
      <c r="K223" s="522"/>
      <c r="L223" s="522"/>
      <c r="M223" s="522"/>
      <c r="N223" s="522"/>
      <c r="O223" s="522"/>
      <c r="P223" s="529"/>
      <c r="Q223" s="54"/>
      <c r="R223" s="22"/>
    </row>
    <row r="224" spans="1:18" ht="15.75" thickBot="1" x14ac:dyDescent="0.3">
      <c r="A224" s="829"/>
      <c r="B224" s="832"/>
      <c r="C224" s="36"/>
      <c r="D224" s="28" t="s">
        <v>22</v>
      </c>
      <c r="E224" s="523"/>
      <c r="F224" s="523"/>
      <c r="G224" s="523"/>
      <c r="H224" s="523"/>
      <c r="I224" s="522"/>
      <c r="J224" s="522"/>
      <c r="K224" s="522"/>
      <c r="L224" s="522"/>
      <c r="M224" s="522"/>
      <c r="N224" s="522"/>
      <c r="O224" s="522"/>
      <c r="P224" s="529"/>
      <c r="Q224" s="302"/>
      <c r="R224" s="303"/>
    </row>
    <row r="225" spans="1:18" ht="15.75" thickBot="1" x14ac:dyDescent="0.3">
      <c r="A225" s="830"/>
      <c r="B225" s="840"/>
      <c r="C225" s="823" t="s">
        <v>23</v>
      </c>
      <c r="D225" s="824"/>
      <c r="E225" s="523"/>
      <c r="F225" s="523"/>
      <c r="G225" s="523"/>
      <c r="H225" s="523"/>
      <c r="I225" s="522"/>
      <c r="J225" s="522"/>
      <c r="K225" s="522"/>
      <c r="L225" s="522"/>
      <c r="M225" s="522"/>
      <c r="N225" s="522"/>
      <c r="O225" s="522"/>
      <c r="P225" s="529"/>
      <c r="Q225" s="322"/>
      <c r="R225" s="323"/>
    </row>
    <row r="226" spans="1:18" ht="16.5" customHeight="1" thickBot="1" x14ac:dyDescent="0.3">
      <c r="A226" s="828" t="s">
        <v>202</v>
      </c>
      <c r="B226" s="834" t="s">
        <v>201</v>
      </c>
      <c r="C226" s="63" t="s">
        <v>18</v>
      </c>
      <c r="D226" s="28" t="s">
        <v>20</v>
      </c>
      <c r="E226" s="523"/>
      <c r="F226" s="523"/>
      <c r="G226" s="523"/>
      <c r="H226" s="523"/>
      <c r="I226" s="522"/>
      <c r="J226" s="522"/>
      <c r="K226" s="522"/>
      <c r="L226" s="522"/>
      <c r="M226" s="522"/>
      <c r="N226" s="522"/>
      <c r="O226" s="522"/>
      <c r="P226" s="529"/>
      <c r="Q226" s="133"/>
      <c r="R226" s="134"/>
    </row>
    <row r="227" spans="1:18" ht="15.75" thickBot="1" x14ac:dyDescent="0.3">
      <c r="A227" s="829"/>
      <c r="B227" s="835"/>
      <c r="C227" s="64" t="s">
        <v>19</v>
      </c>
      <c r="D227" s="59" t="s">
        <v>21</v>
      </c>
      <c r="E227" s="523"/>
      <c r="F227" s="523"/>
      <c r="G227" s="523"/>
      <c r="H227" s="523"/>
      <c r="I227" s="522"/>
      <c r="J227" s="522"/>
      <c r="K227" s="522"/>
      <c r="L227" s="522"/>
      <c r="M227" s="522"/>
      <c r="N227" s="522"/>
      <c r="O227" s="522"/>
      <c r="P227" s="529"/>
      <c r="Q227" s="54"/>
      <c r="R227" s="22"/>
    </row>
    <row r="228" spans="1:18" ht="15.75" thickBot="1" x14ac:dyDescent="0.3">
      <c r="A228" s="829"/>
      <c r="B228" s="835"/>
      <c r="C228" s="36"/>
      <c r="D228" s="28" t="s">
        <v>22</v>
      </c>
      <c r="E228" s="523"/>
      <c r="F228" s="523"/>
      <c r="G228" s="523"/>
      <c r="H228" s="523"/>
      <c r="I228" s="522"/>
      <c r="J228" s="522"/>
      <c r="K228" s="522"/>
      <c r="L228" s="522"/>
      <c r="M228" s="522"/>
      <c r="N228" s="522"/>
      <c r="O228" s="522"/>
      <c r="P228" s="529"/>
      <c r="Q228" s="302"/>
      <c r="R228" s="303"/>
    </row>
    <row r="229" spans="1:18" ht="15.75" thickBot="1" x14ac:dyDescent="0.3">
      <c r="A229" s="830"/>
      <c r="B229" s="836"/>
      <c r="C229" s="823" t="s">
        <v>23</v>
      </c>
      <c r="D229" s="824"/>
      <c r="E229" s="523"/>
      <c r="F229" s="523"/>
      <c r="G229" s="523"/>
      <c r="H229" s="523"/>
      <c r="I229" s="522"/>
      <c r="J229" s="522"/>
      <c r="K229" s="522"/>
      <c r="L229" s="522"/>
      <c r="M229" s="522"/>
      <c r="N229" s="522"/>
      <c r="O229" s="522"/>
      <c r="P229" s="529"/>
      <c r="Q229" s="322"/>
      <c r="R229" s="323"/>
    </row>
    <row r="230" spans="1:18" ht="15.75" thickBot="1" x14ac:dyDescent="0.3">
      <c r="A230" s="828"/>
      <c r="B230" s="831" t="s">
        <v>203</v>
      </c>
      <c r="C230" s="63" t="s">
        <v>18</v>
      </c>
      <c r="D230" s="28" t="s">
        <v>20</v>
      </c>
      <c r="E230" s="487">
        <f>E234</f>
        <v>0</v>
      </c>
      <c r="F230" s="487"/>
      <c r="G230" s="487"/>
      <c r="H230" s="487">
        <f t="shared" ref="H230:K230" si="25">H234</f>
        <v>0</v>
      </c>
      <c r="I230" s="487"/>
      <c r="J230" s="487"/>
      <c r="K230" s="487">
        <f t="shared" si="25"/>
        <v>0</v>
      </c>
      <c r="L230" s="524"/>
      <c r="M230" s="524"/>
      <c r="N230" s="524"/>
      <c r="O230" s="524"/>
      <c r="P230" s="524"/>
      <c r="Q230" s="133"/>
      <c r="R230" s="134"/>
    </row>
    <row r="231" spans="1:18" ht="15.75" thickBot="1" x14ac:dyDescent="0.3">
      <c r="A231" s="829"/>
      <c r="B231" s="832"/>
      <c r="C231" s="64" t="s">
        <v>19</v>
      </c>
      <c r="D231" s="59" t="s">
        <v>21</v>
      </c>
      <c r="E231" s="487">
        <f>E235</f>
        <v>55</v>
      </c>
      <c r="F231" s="487"/>
      <c r="G231" s="487"/>
      <c r="H231" s="487">
        <f t="shared" ref="H231:K231" si="26">H235</f>
        <v>14</v>
      </c>
      <c r="I231" s="487"/>
      <c r="J231" s="487"/>
      <c r="K231" s="487">
        <f t="shared" si="26"/>
        <v>6</v>
      </c>
      <c r="L231" s="524"/>
      <c r="M231" s="524"/>
      <c r="N231" s="524"/>
      <c r="O231" s="524"/>
      <c r="P231" s="524"/>
      <c r="Q231" s="54"/>
      <c r="R231" s="22"/>
    </row>
    <row r="232" spans="1:18" ht="15.75" thickBot="1" x14ac:dyDescent="0.3">
      <c r="A232" s="829"/>
      <c r="B232" s="832"/>
      <c r="C232" s="36"/>
      <c r="D232" s="28" t="s">
        <v>22</v>
      </c>
      <c r="E232" s="487">
        <f>E236</f>
        <v>55</v>
      </c>
      <c r="F232" s="487"/>
      <c r="G232" s="487"/>
      <c r="H232" s="487">
        <f t="shared" ref="H232:K232" si="27">H236</f>
        <v>14</v>
      </c>
      <c r="I232" s="487"/>
      <c r="J232" s="487"/>
      <c r="K232" s="487">
        <f t="shared" si="27"/>
        <v>6</v>
      </c>
      <c r="L232" s="524"/>
      <c r="M232" s="524"/>
      <c r="N232" s="524"/>
      <c r="O232" s="524"/>
      <c r="P232" s="524"/>
      <c r="Q232" s="302"/>
      <c r="R232" s="303"/>
    </row>
    <row r="233" spans="1:18" ht="15.75" thickBot="1" x14ac:dyDescent="0.3">
      <c r="A233" s="830"/>
      <c r="B233" s="840"/>
      <c r="C233" s="823" t="s">
        <v>23</v>
      </c>
      <c r="D233" s="824"/>
      <c r="E233" s="487">
        <f>E237</f>
        <v>1</v>
      </c>
      <c r="F233" s="487"/>
      <c r="G233" s="487"/>
      <c r="H233" s="487">
        <f t="shared" ref="H233:K233" si="28">H237</f>
        <v>1</v>
      </c>
      <c r="I233" s="487"/>
      <c r="J233" s="487"/>
      <c r="K233" s="487">
        <f t="shared" si="28"/>
        <v>1</v>
      </c>
      <c r="L233" s="524"/>
      <c r="M233" s="524"/>
      <c r="N233" s="524"/>
      <c r="O233" s="524"/>
      <c r="P233" s="524"/>
      <c r="Q233" s="322"/>
      <c r="R233" s="323"/>
    </row>
    <row r="234" spans="1:18" ht="15.75" thickBot="1" x14ac:dyDescent="0.3">
      <c r="A234" s="828" t="s">
        <v>204</v>
      </c>
      <c r="B234" s="834" t="s">
        <v>205</v>
      </c>
      <c r="C234" s="63" t="s">
        <v>18</v>
      </c>
      <c r="D234" s="28" t="s">
        <v>20</v>
      </c>
      <c r="E234" s="523"/>
      <c r="F234" s="523"/>
      <c r="G234" s="523"/>
      <c r="H234" s="523"/>
      <c r="I234" s="522"/>
      <c r="J234" s="522"/>
      <c r="K234" s="522"/>
      <c r="L234" s="522"/>
      <c r="M234" s="522"/>
      <c r="N234" s="522"/>
      <c r="O234" s="522"/>
      <c r="P234" s="529"/>
      <c r="Q234" s="306"/>
      <c r="R234" s="307"/>
    </row>
    <row r="235" spans="1:18" ht="15.75" thickBot="1" x14ac:dyDescent="0.3">
      <c r="A235" s="829"/>
      <c r="B235" s="835"/>
      <c r="C235" s="64" t="s">
        <v>19</v>
      </c>
      <c r="D235" s="59" t="s">
        <v>21</v>
      </c>
      <c r="E235" s="525">
        <v>55</v>
      </c>
      <c r="F235" s="523"/>
      <c r="G235" s="523"/>
      <c r="H235" s="525">
        <v>14</v>
      </c>
      <c r="I235" s="525"/>
      <c r="J235" s="525"/>
      <c r="K235" s="525">
        <v>6</v>
      </c>
      <c r="L235" s="525"/>
      <c r="M235" s="522"/>
      <c r="N235" s="522"/>
      <c r="O235" s="522"/>
      <c r="P235" s="529"/>
      <c r="Q235" s="304"/>
      <c r="R235" s="305"/>
    </row>
    <row r="236" spans="1:18" ht="15.75" thickBot="1" x14ac:dyDescent="0.3">
      <c r="A236" s="829"/>
      <c r="B236" s="835"/>
      <c r="C236" s="36"/>
      <c r="D236" s="28" t="s">
        <v>22</v>
      </c>
      <c r="E236" s="525">
        <f>E234+E235</f>
        <v>55</v>
      </c>
      <c r="F236" s="525"/>
      <c r="G236" s="525"/>
      <c r="H236" s="525">
        <f t="shared" ref="H236:K236" si="29">H234+H235</f>
        <v>14</v>
      </c>
      <c r="I236" s="525"/>
      <c r="J236" s="525"/>
      <c r="K236" s="525">
        <f t="shared" si="29"/>
        <v>6</v>
      </c>
      <c r="L236" s="525"/>
      <c r="M236" s="522"/>
      <c r="N236" s="522"/>
      <c r="O236" s="522"/>
      <c r="P236" s="522"/>
      <c r="Q236" s="310"/>
      <c r="R236" s="311"/>
    </row>
    <row r="237" spans="1:18" ht="15.75" thickBot="1" x14ac:dyDescent="0.3">
      <c r="A237" s="830"/>
      <c r="B237" s="836"/>
      <c r="C237" s="823" t="s">
        <v>23</v>
      </c>
      <c r="D237" s="824"/>
      <c r="E237" s="524">
        <v>1</v>
      </c>
      <c r="F237" s="523"/>
      <c r="G237" s="523"/>
      <c r="H237" s="524">
        <v>1</v>
      </c>
      <c r="I237" s="525"/>
      <c r="J237" s="525"/>
      <c r="K237" s="525">
        <v>1</v>
      </c>
      <c r="L237" s="525"/>
      <c r="M237" s="522"/>
      <c r="N237" s="522"/>
      <c r="O237" s="522"/>
      <c r="P237" s="529"/>
      <c r="Q237" s="322"/>
      <c r="R237" s="323"/>
    </row>
    <row r="238" spans="1:18" ht="15.75" thickBot="1" x14ac:dyDescent="0.3">
      <c r="A238" s="828" t="s">
        <v>206</v>
      </c>
      <c r="B238" s="834" t="s">
        <v>207</v>
      </c>
      <c r="C238" s="63" t="s">
        <v>18</v>
      </c>
      <c r="D238" s="28" t="s">
        <v>20</v>
      </c>
      <c r="E238" s="523"/>
      <c r="F238" s="523"/>
      <c r="G238" s="523"/>
      <c r="H238" s="523"/>
      <c r="I238" s="522"/>
      <c r="J238" s="522"/>
      <c r="K238" s="522"/>
      <c r="L238" s="522"/>
      <c r="M238" s="522"/>
      <c r="N238" s="522"/>
      <c r="O238" s="522"/>
      <c r="P238" s="529"/>
      <c r="Q238" s="306"/>
      <c r="R238" s="307"/>
    </row>
    <row r="239" spans="1:18" ht="15.75" thickBot="1" x14ac:dyDescent="0.3">
      <c r="A239" s="829"/>
      <c r="B239" s="835"/>
      <c r="C239" s="64" t="s">
        <v>19</v>
      </c>
      <c r="D239" s="59" t="s">
        <v>21</v>
      </c>
      <c r="E239" s="523"/>
      <c r="F239" s="523"/>
      <c r="G239" s="523"/>
      <c r="H239" s="523"/>
      <c r="I239" s="522"/>
      <c r="J239" s="522"/>
      <c r="K239" s="522"/>
      <c r="L239" s="522"/>
      <c r="M239" s="522"/>
      <c r="N239" s="522"/>
      <c r="O239" s="522"/>
      <c r="P239" s="529"/>
      <c r="Q239" s="304"/>
      <c r="R239" s="305"/>
    </row>
    <row r="240" spans="1:18" ht="15.75" thickBot="1" x14ac:dyDescent="0.3">
      <c r="A240" s="829"/>
      <c r="B240" s="835"/>
      <c r="C240" s="36"/>
      <c r="D240" s="28" t="s">
        <v>22</v>
      </c>
      <c r="E240" s="523"/>
      <c r="F240" s="523"/>
      <c r="G240" s="523"/>
      <c r="H240" s="523"/>
      <c r="I240" s="522"/>
      <c r="J240" s="522"/>
      <c r="K240" s="522"/>
      <c r="L240" s="522"/>
      <c r="M240" s="522"/>
      <c r="N240" s="522"/>
      <c r="O240" s="522"/>
      <c r="P240" s="529"/>
      <c r="Q240" s="310"/>
      <c r="R240" s="311"/>
    </row>
    <row r="241" spans="1:19" ht="15.75" thickBot="1" x14ac:dyDescent="0.3">
      <c r="A241" s="830"/>
      <c r="B241" s="836"/>
      <c r="C241" s="823" t="s">
        <v>23</v>
      </c>
      <c r="D241" s="824"/>
      <c r="E241" s="523"/>
      <c r="F241" s="523"/>
      <c r="G241" s="523"/>
      <c r="H241" s="523"/>
      <c r="I241" s="522"/>
      <c r="J241" s="522"/>
      <c r="K241" s="522"/>
      <c r="L241" s="522"/>
      <c r="M241" s="522"/>
      <c r="N241" s="522"/>
      <c r="O241" s="522"/>
      <c r="P241" s="529"/>
      <c r="Q241" s="322"/>
      <c r="R241" s="323"/>
    </row>
    <row r="242" spans="1:19" ht="16.5" customHeight="1" thickBot="1" x14ac:dyDescent="0.3">
      <c r="A242" s="828" t="s">
        <v>208</v>
      </c>
      <c r="B242" s="834" t="s">
        <v>209</v>
      </c>
      <c r="C242" s="63" t="s">
        <v>18</v>
      </c>
      <c r="D242" s="28" t="s">
        <v>20</v>
      </c>
      <c r="E242" s="523"/>
      <c r="F242" s="523"/>
      <c r="G242" s="523"/>
      <c r="H242" s="523"/>
      <c r="I242" s="522"/>
      <c r="J242" s="522"/>
      <c r="K242" s="522"/>
      <c r="L242" s="522"/>
      <c r="M242" s="522"/>
      <c r="N242" s="522"/>
      <c r="O242" s="522"/>
      <c r="P242" s="529"/>
      <c r="Q242" s="306"/>
      <c r="R242" s="307"/>
    </row>
    <row r="243" spans="1:19" ht="15.75" thickBot="1" x14ac:dyDescent="0.3">
      <c r="A243" s="829"/>
      <c r="B243" s="835"/>
      <c r="C243" s="64" t="s">
        <v>19</v>
      </c>
      <c r="D243" s="59" t="s">
        <v>21</v>
      </c>
      <c r="E243" s="523"/>
      <c r="F243" s="523"/>
      <c r="G243" s="523"/>
      <c r="H243" s="523"/>
      <c r="I243" s="522"/>
      <c r="J243" s="522"/>
      <c r="K243" s="522"/>
      <c r="L243" s="522"/>
      <c r="M243" s="522"/>
      <c r="N243" s="522"/>
      <c r="O243" s="522"/>
      <c r="P243" s="529"/>
      <c r="Q243" s="304"/>
      <c r="R243" s="305"/>
    </row>
    <row r="244" spans="1:19" ht="15.75" thickBot="1" x14ac:dyDescent="0.3">
      <c r="A244" s="829"/>
      <c r="B244" s="835"/>
      <c r="C244" s="36"/>
      <c r="D244" s="28" t="s">
        <v>22</v>
      </c>
      <c r="E244" s="523"/>
      <c r="F244" s="523"/>
      <c r="G244" s="523"/>
      <c r="H244" s="523"/>
      <c r="I244" s="522"/>
      <c r="J244" s="522"/>
      <c r="K244" s="522"/>
      <c r="L244" s="522"/>
      <c r="M244" s="522"/>
      <c r="N244" s="522"/>
      <c r="O244" s="522"/>
      <c r="P244" s="529"/>
      <c r="Q244" s="310"/>
      <c r="R244" s="311"/>
    </row>
    <row r="245" spans="1:19" ht="15.75" thickBot="1" x14ac:dyDescent="0.3">
      <c r="A245" s="830"/>
      <c r="B245" s="836"/>
      <c r="C245" s="823" t="s">
        <v>23</v>
      </c>
      <c r="D245" s="824"/>
      <c r="E245" s="523"/>
      <c r="F245" s="523"/>
      <c r="G245" s="523"/>
      <c r="H245" s="523"/>
      <c r="I245" s="522"/>
      <c r="J245" s="522"/>
      <c r="K245" s="522"/>
      <c r="L245" s="522"/>
      <c r="M245" s="522"/>
      <c r="N245" s="522"/>
      <c r="O245" s="522"/>
      <c r="P245" s="529"/>
      <c r="Q245" s="322"/>
      <c r="R245" s="323"/>
    </row>
    <row r="246" spans="1:19" ht="16.5" customHeight="1" thickBot="1" x14ac:dyDescent="0.3">
      <c r="A246" s="828" t="s">
        <v>210</v>
      </c>
      <c r="B246" s="834" t="s">
        <v>211</v>
      </c>
      <c r="C246" s="63" t="s">
        <v>18</v>
      </c>
      <c r="D246" s="28" t="s">
        <v>20</v>
      </c>
      <c r="E246" s="523"/>
      <c r="F246" s="523"/>
      <c r="G246" s="523"/>
      <c r="H246" s="523"/>
      <c r="I246" s="522"/>
      <c r="J246" s="522"/>
      <c r="K246" s="522"/>
      <c r="L246" s="522"/>
      <c r="M246" s="522"/>
      <c r="N246" s="522"/>
      <c r="O246" s="522"/>
      <c r="P246" s="529"/>
      <c r="Q246" s="306"/>
      <c r="R246" s="307"/>
      <c r="S246" s="314"/>
    </row>
    <row r="247" spans="1:19" ht="15.75" thickBot="1" x14ac:dyDescent="0.3">
      <c r="A247" s="829"/>
      <c r="B247" s="835"/>
      <c r="C247" s="64" t="s">
        <v>19</v>
      </c>
      <c r="D247" s="59" t="s">
        <v>21</v>
      </c>
      <c r="E247" s="523"/>
      <c r="F247" s="523"/>
      <c r="G247" s="523"/>
      <c r="H247" s="523"/>
      <c r="I247" s="522"/>
      <c r="J247" s="522"/>
      <c r="K247" s="522"/>
      <c r="L247" s="522"/>
      <c r="M247" s="522"/>
      <c r="N247" s="522"/>
      <c r="O247" s="522"/>
      <c r="P247" s="529"/>
      <c r="Q247" s="306"/>
      <c r="R247" s="307"/>
    </row>
    <row r="248" spans="1:19" ht="15.75" thickBot="1" x14ac:dyDescent="0.3">
      <c r="A248" s="829"/>
      <c r="B248" s="835"/>
      <c r="C248" s="36"/>
      <c r="D248" s="28" t="s">
        <v>22</v>
      </c>
      <c r="E248" s="523"/>
      <c r="F248" s="523"/>
      <c r="G248" s="523"/>
      <c r="H248" s="523"/>
      <c r="I248" s="522"/>
      <c r="J248" s="522"/>
      <c r="K248" s="522"/>
      <c r="L248" s="522"/>
      <c r="M248" s="522"/>
      <c r="N248" s="522"/>
      <c r="O248" s="522"/>
      <c r="P248" s="529"/>
      <c r="Q248" s="310"/>
      <c r="R248" s="311"/>
    </row>
    <row r="249" spans="1:19" ht="15.75" thickBot="1" x14ac:dyDescent="0.3">
      <c r="A249" s="830"/>
      <c r="B249" s="836"/>
      <c r="C249" s="823" t="s">
        <v>23</v>
      </c>
      <c r="D249" s="824"/>
      <c r="E249" s="523"/>
      <c r="F249" s="523"/>
      <c r="G249" s="523"/>
      <c r="H249" s="523"/>
      <c r="I249" s="522"/>
      <c r="J249" s="522"/>
      <c r="K249" s="522"/>
      <c r="L249" s="522"/>
      <c r="M249" s="522"/>
      <c r="N249" s="522"/>
      <c r="O249" s="522"/>
      <c r="P249" s="529"/>
      <c r="Q249" s="322"/>
      <c r="R249" s="323"/>
    </row>
    <row r="250" spans="1:19" ht="15.75" thickBot="1" x14ac:dyDescent="0.3">
      <c r="A250" s="828" t="s">
        <v>212</v>
      </c>
      <c r="B250" s="837" t="s">
        <v>213</v>
      </c>
      <c r="C250" s="63" t="s">
        <v>18</v>
      </c>
      <c r="D250" s="28" t="s">
        <v>20</v>
      </c>
      <c r="E250" s="523"/>
      <c r="F250" s="523"/>
      <c r="G250" s="523"/>
      <c r="H250" s="523"/>
      <c r="I250" s="522"/>
      <c r="J250" s="522"/>
      <c r="K250" s="522"/>
      <c r="L250" s="522"/>
      <c r="M250" s="522"/>
      <c r="N250" s="522"/>
      <c r="O250" s="522"/>
      <c r="P250" s="529"/>
      <c r="Q250" s="306"/>
      <c r="R250" s="307"/>
    </row>
    <row r="251" spans="1:19" ht="15.75" thickBot="1" x14ac:dyDescent="0.3">
      <c r="A251" s="829"/>
      <c r="B251" s="838"/>
      <c r="C251" s="64" t="s">
        <v>19</v>
      </c>
      <c r="D251" s="59" t="s">
        <v>21</v>
      </c>
      <c r="E251" s="523"/>
      <c r="F251" s="523"/>
      <c r="G251" s="523"/>
      <c r="H251" s="523"/>
      <c r="I251" s="522"/>
      <c r="J251" s="522"/>
      <c r="K251" s="522"/>
      <c r="L251" s="522"/>
      <c r="M251" s="522"/>
      <c r="N251" s="522"/>
      <c r="O251" s="522"/>
      <c r="P251" s="529"/>
      <c r="Q251" s="304"/>
      <c r="R251" s="305"/>
    </row>
    <row r="252" spans="1:19" ht="15.75" thickBot="1" x14ac:dyDescent="0.3">
      <c r="A252" s="829"/>
      <c r="B252" s="838"/>
      <c r="C252" s="36"/>
      <c r="D252" s="28" t="s">
        <v>22</v>
      </c>
      <c r="E252" s="523"/>
      <c r="F252" s="523"/>
      <c r="G252" s="523"/>
      <c r="H252" s="523"/>
      <c r="I252" s="522"/>
      <c r="J252" s="522"/>
      <c r="K252" s="522"/>
      <c r="L252" s="522"/>
      <c r="M252" s="522"/>
      <c r="N252" s="522"/>
      <c r="O252" s="522"/>
      <c r="P252" s="529"/>
      <c r="Q252" s="310"/>
      <c r="R252" s="311"/>
    </row>
    <row r="253" spans="1:19" ht="15.75" thickBot="1" x14ac:dyDescent="0.3">
      <c r="A253" s="830"/>
      <c r="B253" s="839"/>
      <c r="C253" s="823" t="s">
        <v>23</v>
      </c>
      <c r="D253" s="824"/>
      <c r="E253" s="523"/>
      <c r="F253" s="523"/>
      <c r="G253" s="523"/>
      <c r="H253" s="523"/>
      <c r="I253" s="522"/>
      <c r="J253" s="522"/>
      <c r="K253" s="522"/>
      <c r="L253" s="522"/>
      <c r="M253" s="522"/>
      <c r="N253" s="522"/>
      <c r="O253" s="522"/>
      <c r="P253" s="529"/>
      <c r="Q253" s="322"/>
      <c r="R253" s="323"/>
    </row>
    <row r="254" spans="1:19" ht="15.75" thickBot="1" x14ac:dyDescent="0.3">
      <c r="A254" s="828"/>
      <c r="B254" s="831" t="s">
        <v>214</v>
      </c>
      <c r="C254" s="63" t="s">
        <v>18</v>
      </c>
      <c r="D254" s="28" t="s">
        <v>20</v>
      </c>
      <c r="E254" s="533">
        <f>E258+E262+E266+E270+E274+E278</f>
        <v>5</v>
      </c>
      <c r="F254" s="533"/>
      <c r="G254" s="533"/>
      <c r="H254" s="533">
        <f t="shared" ref="H254:K254" si="30">H258+H262+H266+H270+H274+H278</f>
        <v>5</v>
      </c>
      <c r="I254" s="533"/>
      <c r="J254" s="533"/>
      <c r="K254" s="533">
        <f t="shared" si="30"/>
        <v>0</v>
      </c>
      <c r="L254" s="533"/>
      <c r="M254" s="533"/>
      <c r="N254" s="533"/>
      <c r="O254" s="533"/>
      <c r="P254" s="523"/>
      <c r="Q254" s="306"/>
      <c r="R254" s="307"/>
    </row>
    <row r="255" spans="1:19" ht="15.75" thickBot="1" x14ac:dyDescent="0.3">
      <c r="A255" s="829"/>
      <c r="B255" s="832"/>
      <c r="C255" s="64" t="s">
        <v>19</v>
      </c>
      <c r="D255" s="59" t="s">
        <v>21</v>
      </c>
      <c r="E255" s="533">
        <f>E259+E263+E267+E271+E275+E279</f>
        <v>38</v>
      </c>
      <c r="F255" s="533"/>
      <c r="G255" s="533"/>
      <c r="H255" s="533">
        <f t="shared" ref="H255:K255" si="31">H259+H263+H267+H271+H275+H279</f>
        <v>7</v>
      </c>
      <c r="I255" s="533"/>
      <c r="J255" s="533"/>
      <c r="K255" s="533">
        <f t="shared" si="31"/>
        <v>2</v>
      </c>
      <c r="L255" s="533"/>
      <c r="M255" s="533"/>
      <c r="N255" s="533"/>
      <c r="O255" s="533"/>
      <c r="P255" s="523"/>
      <c r="Q255" s="304"/>
      <c r="R255" s="305"/>
    </row>
    <row r="256" spans="1:19" ht="15.75" thickBot="1" x14ac:dyDescent="0.3">
      <c r="A256" s="829"/>
      <c r="B256" s="832"/>
      <c r="C256" s="36"/>
      <c r="D256" s="28" t="s">
        <v>22</v>
      </c>
      <c r="E256" s="533">
        <f>E276</f>
        <v>43</v>
      </c>
      <c r="F256" s="533"/>
      <c r="G256" s="533"/>
      <c r="H256" s="533">
        <f t="shared" ref="H256:K256" si="32">H254+H255</f>
        <v>12</v>
      </c>
      <c r="I256" s="533"/>
      <c r="J256" s="533"/>
      <c r="K256" s="533">
        <f t="shared" si="32"/>
        <v>2</v>
      </c>
      <c r="L256" s="533"/>
      <c r="M256" s="533"/>
      <c r="N256" s="533"/>
      <c r="O256" s="533"/>
      <c r="P256" s="523"/>
      <c r="Q256" s="310"/>
      <c r="R256" s="311"/>
    </row>
    <row r="257" spans="1:18" ht="15.75" thickBot="1" x14ac:dyDescent="0.3">
      <c r="A257" s="830"/>
      <c r="B257" s="833"/>
      <c r="C257" s="823" t="s">
        <v>23</v>
      </c>
      <c r="D257" s="824"/>
      <c r="E257" s="533">
        <f>E277</f>
        <v>4</v>
      </c>
      <c r="F257" s="533"/>
      <c r="G257" s="533"/>
      <c r="H257" s="533">
        <f t="shared" ref="H257:K257" si="33">H277</f>
        <v>4</v>
      </c>
      <c r="I257" s="533"/>
      <c r="J257" s="533"/>
      <c r="K257" s="533">
        <f t="shared" si="33"/>
        <v>4</v>
      </c>
      <c r="L257" s="533"/>
      <c r="M257" s="533"/>
      <c r="N257" s="533"/>
      <c r="O257" s="533"/>
      <c r="P257" s="523"/>
      <c r="Q257" s="315"/>
      <c r="R257" s="316"/>
    </row>
    <row r="258" spans="1:18" ht="15.75" thickBot="1" x14ac:dyDescent="0.3">
      <c r="A258" s="820" t="s">
        <v>215</v>
      </c>
      <c r="B258" s="817" t="s">
        <v>216</v>
      </c>
      <c r="C258" s="63" t="s">
        <v>18</v>
      </c>
      <c r="D258" s="28" t="s">
        <v>20</v>
      </c>
      <c r="E258" s="523"/>
      <c r="F258" s="523"/>
      <c r="G258" s="524"/>
      <c r="H258" s="523"/>
      <c r="I258" s="522"/>
      <c r="J258" s="522"/>
      <c r="K258" s="522"/>
      <c r="L258" s="522"/>
      <c r="M258" s="522"/>
      <c r="N258" s="522"/>
      <c r="O258" s="522"/>
      <c r="P258" s="529"/>
      <c r="Q258" s="306"/>
      <c r="R258" s="307"/>
    </row>
    <row r="259" spans="1:18" ht="15.75" thickBot="1" x14ac:dyDescent="0.3">
      <c r="A259" s="821"/>
      <c r="B259" s="818"/>
      <c r="C259" s="64" t="s">
        <v>19</v>
      </c>
      <c r="D259" s="59" t="s">
        <v>21</v>
      </c>
      <c r="E259" s="523"/>
      <c r="F259" s="523"/>
      <c r="G259" s="524"/>
      <c r="H259" s="523"/>
      <c r="I259" s="522"/>
      <c r="J259" s="522"/>
      <c r="K259" s="522"/>
      <c r="L259" s="522"/>
      <c r="M259" s="522"/>
      <c r="N259" s="522"/>
      <c r="O259" s="522"/>
      <c r="P259" s="529"/>
      <c r="Q259" s="308"/>
      <c r="R259" s="309"/>
    </row>
    <row r="260" spans="1:18" ht="15.75" thickBot="1" x14ac:dyDescent="0.3">
      <c r="A260" s="821"/>
      <c r="B260" s="818"/>
      <c r="C260" s="36"/>
      <c r="D260" s="28" t="s">
        <v>22</v>
      </c>
      <c r="E260" s="523"/>
      <c r="F260" s="523"/>
      <c r="G260" s="524"/>
      <c r="H260" s="523"/>
      <c r="I260" s="522"/>
      <c r="J260" s="522"/>
      <c r="K260" s="522"/>
      <c r="L260" s="522"/>
      <c r="M260" s="522"/>
      <c r="N260" s="522"/>
      <c r="O260" s="522"/>
      <c r="P260" s="529"/>
      <c r="Q260" s="310"/>
      <c r="R260" s="311"/>
    </row>
    <row r="261" spans="1:18" ht="15.75" thickBot="1" x14ac:dyDescent="0.3">
      <c r="A261" s="822"/>
      <c r="B261" s="819"/>
      <c r="C261" s="823" t="s">
        <v>23</v>
      </c>
      <c r="D261" s="824"/>
      <c r="E261" s="523"/>
      <c r="F261" s="523"/>
      <c r="G261" s="524"/>
      <c r="H261" s="523"/>
      <c r="I261" s="522"/>
      <c r="J261" s="522"/>
      <c r="K261" s="522"/>
      <c r="L261" s="522"/>
      <c r="M261" s="522"/>
      <c r="N261" s="522"/>
      <c r="O261" s="522"/>
      <c r="P261" s="529"/>
      <c r="Q261" s="322"/>
      <c r="R261" s="323"/>
    </row>
    <row r="262" spans="1:18" ht="15.75" thickBot="1" x14ac:dyDescent="0.3">
      <c r="A262" s="820" t="s">
        <v>217</v>
      </c>
      <c r="B262" s="817" t="s">
        <v>218</v>
      </c>
      <c r="C262" s="63" t="s">
        <v>18</v>
      </c>
      <c r="D262" s="28" t="s">
        <v>20</v>
      </c>
      <c r="E262" s="523"/>
      <c r="F262" s="523"/>
      <c r="G262" s="523"/>
      <c r="H262" s="523"/>
      <c r="I262" s="522"/>
      <c r="J262" s="522"/>
      <c r="K262" s="522"/>
      <c r="L262" s="522"/>
      <c r="M262" s="522"/>
      <c r="N262" s="522"/>
      <c r="O262" s="522"/>
      <c r="P262" s="529"/>
      <c r="Q262" s="306"/>
      <c r="R262" s="307"/>
    </row>
    <row r="263" spans="1:18" ht="15.75" thickBot="1" x14ac:dyDescent="0.3">
      <c r="A263" s="821"/>
      <c r="B263" s="818"/>
      <c r="C263" s="64" t="s">
        <v>19</v>
      </c>
      <c r="D263" s="59" t="s">
        <v>21</v>
      </c>
      <c r="E263" s="523"/>
      <c r="F263" s="523"/>
      <c r="G263" s="523"/>
      <c r="H263" s="523"/>
      <c r="I263" s="522"/>
      <c r="J263" s="522"/>
      <c r="K263" s="522"/>
      <c r="L263" s="522"/>
      <c r="M263" s="522"/>
      <c r="N263" s="522"/>
      <c r="O263" s="522"/>
      <c r="P263" s="529"/>
      <c r="Q263" s="304"/>
      <c r="R263" s="305"/>
    </row>
    <row r="264" spans="1:18" ht="15.75" thickBot="1" x14ac:dyDescent="0.3">
      <c r="A264" s="821"/>
      <c r="B264" s="818"/>
      <c r="C264" s="36"/>
      <c r="D264" s="28" t="s">
        <v>22</v>
      </c>
      <c r="E264" s="523"/>
      <c r="F264" s="523"/>
      <c r="G264" s="523"/>
      <c r="H264" s="523"/>
      <c r="I264" s="522"/>
      <c r="J264" s="522"/>
      <c r="K264" s="522"/>
      <c r="L264" s="522"/>
      <c r="M264" s="522"/>
      <c r="N264" s="522"/>
      <c r="O264" s="522"/>
      <c r="P264" s="529"/>
      <c r="Q264" s="310"/>
      <c r="R264" s="311"/>
    </row>
    <row r="265" spans="1:18" ht="15.75" thickBot="1" x14ac:dyDescent="0.3">
      <c r="A265" s="822"/>
      <c r="B265" s="819"/>
      <c r="C265" s="823" t="s">
        <v>23</v>
      </c>
      <c r="D265" s="824"/>
      <c r="E265" s="523"/>
      <c r="F265" s="523"/>
      <c r="G265" s="523"/>
      <c r="H265" s="523"/>
      <c r="I265" s="522"/>
      <c r="J265" s="522"/>
      <c r="K265" s="522"/>
      <c r="L265" s="522"/>
      <c r="M265" s="522"/>
      <c r="N265" s="522"/>
      <c r="O265" s="522"/>
      <c r="P265" s="529"/>
      <c r="Q265" s="322"/>
      <c r="R265" s="323"/>
    </row>
    <row r="266" spans="1:18" ht="15.75" thickBot="1" x14ac:dyDescent="0.3">
      <c r="A266" s="820" t="s">
        <v>219</v>
      </c>
      <c r="B266" s="825" t="s">
        <v>220</v>
      </c>
      <c r="C266" s="63" t="s">
        <v>18</v>
      </c>
      <c r="D266" s="28" t="s">
        <v>20</v>
      </c>
      <c r="E266" s="524"/>
      <c r="F266" s="524"/>
      <c r="G266" s="524"/>
      <c r="H266" s="523"/>
      <c r="I266" s="522"/>
      <c r="J266" s="522"/>
      <c r="K266" s="522"/>
      <c r="L266" s="522"/>
      <c r="M266" s="522"/>
      <c r="N266" s="522"/>
      <c r="O266" s="522"/>
      <c r="P266" s="529"/>
      <c r="Q266" s="306"/>
      <c r="R266" s="307"/>
    </row>
    <row r="267" spans="1:18" ht="15.75" thickBot="1" x14ac:dyDescent="0.3">
      <c r="A267" s="821"/>
      <c r="B267" s="826"/>
      <c r="C267" s="64" t="s">
        <v>19</v>
      </c>
      <c r="D267" s="59" t="s">
        <v>21</v>
      </c>
      <c r="E267" s="524"/>
      <c r="F267" s="524"/>
      <c r="G267" s="524"/>
      <c r="H267" s="523"/>
      <c r="I267" s="522"/>
      <c r="J267" s="522"/>
      <c r="K267" s="522"/>
      <c r="L267" s="522"/>
      <c r="M267" s="522"/>
      <c r="N267" s="522"/>
      <c r="O267" s="522"/>
      <c r="P267" s="529"/>
      <c r="Q267" s="304"/>
      <c r="R267" s="305"/>
    </row>
    <row r="268" spans="1:18" ht="15.75" thickBot="1" x14ac:dyDescent="0.3">
      <c r="A268" s="821"/>
      <c r="B268" s="826"/>
      <c r="C268" s="36"/>
      <c r="D268" s="28" t="s">
        <v>22</v>
      </c>
      <c r="E268" s="524"/>
      <c r="F268" s="524"/>
      <c r="G268" s="524"/>
      <c r="H268" s="523"/>
      <c r="I268" s="522"/>
      <c r="J268" s="522"/>
      <c r="K268" s="522"/>
      <c r="L268" s="522"/>
      <c r="M268" s="522"/>
      <c r="N268" s="522"/>
      <c r="O268" s="522"/>
      <c r="P268" s="529"/>
      <c r="Q268" s="310"/>
      <c r="R268" s="311"/>
    </row>
    <row r="269" spans="1:18" ht="15.75" thickBot="1" x14ac:dyDescent="0.3">
      <c r="A269" s="822"/>
      <c r="B269" s="827"/>
      <c r="C269" s="823" t="s">
        <v>23</v>
      </c>
      <c r="D269" s="824"/>
      <c r="E269" s="524"/>
      <c r="F269" s="524"/>
      <c r="G269" s="524"/>
      <c r="H269" s="523"/>
      <c r="I269" s="522"/>
      <c r="J269" s="522"/>
      <c r="K269" s="522"/>
      <c r="L269" s="522"/>
      <c r="M269" s="522"/>
      <c r="N269" s="522"/>
      <c r="O269" s="522"/>
      <c r="P269" s="529"/>
      <c r="Q269" s="322"/>
      <c r="R269" s="323"/>
    </row>
    <row r="270" spans="1:18" ht="15.75" thickBot="1" x14ac:dyDescent="0.3">
      <c r="A270" s="820" t="s">
        <v>221</v>
      </c>
      <c r="B270" s="817" t="s">
        <v>222</v>
      </c>
      <c r="C270" s="63" t="s">
        <v>18</v>
      </c>
      <c r="D270" s="28" t="s">
        <v>20</v>
      </c>
      <c r="E270" s="524"/>
      <c r="F270" s="524"/>
      <c r="G270" s="524"/>
      <c r="H270" s="523"/>
      <c r="I270" s="522"/>
      <c r="J270" s="522"/>
      <c r="K270" s="522"/>
      <c r="L270" s="522"/>
      <c r="M270" s="522"/>
      <c r="N270" s="522"/>
      <c r="O270" s="522"/>
      <c r="P270" s="529"/>
      <c r="Q270" s="308"/>
      <c r="R270" s="309"/>
    </row>
    <row r="271" spans="1:18" ht="15.75" thickBot="1" x14ac:dyDescent="0.3">
      <c r="A271" s="821"/>
      <c r="B271" s="818"/>
      <c r="C271" s="64" t="s">
        <v>19</v>
      </c>
      <c r="D271" s="59" t="s">
        <v>21</v>
      </c>
      <c r="E271" s="524"/>
      <c r="F271" s="524"/>
      <c r="G271" s="524"/>
      <c r="H271" s="523"/>
      <c r="I271" s="522"/>
      <c r="J271" s="522"/>
      <c r="K271" s="522"/>
      <c r="L271" s="522"/>
      <c r="M271" s="522"/>
      <c r="N271" s="522"/>
      <c r="O271" s="522"/>
      <c r="P271" s="529"/>
      <c r="Q271" s="304"/>
      <c r="R271" s="305"/>
    </row>
    <row r="272" spans="1:18" ht="15.75" thickBot="1" x14ac:dyDescent="0.3">
      <c r="A272" s="821"/>
      <c r="B272" s="818"/>
      <c r="C272" s="36"/>
      <c r="D272" s="28" t="s">
        <v>22</v>
      </c>
      <c r="E272" s="524"/>
      <c r="F272" s="524"/>
      <c r="G272" s="524"/>
      <c r="H272" s="523"/>
      <c r="I272" s="522"/>
      <c r="J272" s="522"/>
      <c r="K272" s="522"/>
      <c r="L272" s="522"/>
      <c r="M272" s="522"/>
      <c r="N272" s="522"/>
      <c r="O272" s="522"/>
      <c r="P272" s="529"/>
      <c r="Q272" s="310"/>
      <c r="R272" s="311"/>
    </row>
    <row r="273" spans="1:18" ht="15.75" thickBot="1" x14ac:dyDescent="0.3">
      <c r="A273" s="822"/>
      <c r="B273" s="819"/>
      <c r="C273" s="823" t="s">
        <v>23</v>
      </c>
      <c r="D273" s="824"/>
      <c r="E273" s="524"/>
      <c r="F273" s="524"/>
      <c r="G273" s="524"/>
      <c r="H273" s="523"/>
      <c r="I273" s="522"/>
      <c r="J273" s="522"/>
      <c r="K273" s="522"/>
      <c r="L273" s="522"/>
      <c r="M273" s="522"/>
      <c r="N273" s="522"/>
      <c r="O273" s="522"/>
      <c r="P273" s="529"/>
      <c r="Q273" s="322"/>
      <c r="R273" s="323"/>
    </row>
    <row r="274" spans="1:18" ht="15.75" thickBot="1" x14ac:dyDescent="0.3">
      <c r="A274" s="820" t="s">
        <v>223</v>
      </c>
      <c r="B274" s="817" t="s">
        <v>224</v>
      </c>
      <c r="C274" s="63" t="s">
        <v>18</v>
      </c>
      <c r="D274" s="28" t="s">
        <v>20</v>
      </c>
      <c r="E274" s="524">
        <v>5</v>
      </c>
      <c r="F274" s="523"/>
      <c r="G274" s="524"/>
      <c r="H274" s="522">
        <v>5</v>
      </c>
      <c r="I274" s="522"/>
      <c r="J274" s="522"/>
      <c r="K274" s="522"/>
      <c r="L274" s="522"/>
      <c r="M274" s="522"/>
      <c r="N274" s="522"/>
      <c r="O274" s="522"/>
      <c r="P274" s="529"/>
      <c r="Q274" s="308"/>
      <c r="R274" s="309"/>
    </row>
    <row r="275" spans="1:18" ht="15.75" thickBot="1" x14ac:dyDescent="0.3">
      <c r="A275" s="821"/>
      <c r="B275" s="818"/>
      <c r="C275" s="64" t="s">
        <v>19</v>
      </c>
      <c r="D275" s="59" t="s">
        <v>21</v>
      </c>
      <c r="E275" s="524">
        <v>38</v>
      </c>
      <c r="F275" s="523"/>
      <c r="G275" s="524"/>
      <c r="H275" s="522">
        <v>7</v>
      </c>
      <c r="I275" s="522"/>
      <c r="J275" s="522"/>
      <c r="K275" s="522">
        <v>2</v>
      </c>
      <c r="L275" s="522"/>
      <c r="M275" s="522"/>
      <c r="N275" s="522"/>
      <c r="O275" s="522"/>
      <c r="P275" s="529"/>
      <c r="Q275" s="296"/>
      <c r="R275" s="312"/>
    </row>
    <row r="276" spans="1:18" ht="15.75" thickBot="1" x14ac:dyDescent="0.3">
      <c r="A276" s="821"/>
      <c r="B276" s="818"/>
      <c r="C276" s="36"/>
      <c r="D276" s="28" t="s">
        <v>22</v>
      </c>
      <c r="E276" s="522">
        <v>43</v>
      </c>
      <c r="F276" s="522"/>
      <c r="G276" s="522"/>
      <c r="H276" s="522">
        <v>12</v>
      </c>
      <c r="I276" s="522"/>
      <c r="J276" s="522"/>
      <c r="K276" s="522">
        <v>2</v>
      </c>
      <c r="L276" s="522"/>
      <c r="M276" s="522"/>
      <c r="N276" s="522"/>
      <c r="O276" s="522"/>
      <c r="P276" s="529"/>
      <c r="Q276" s="310"/>
      <c r="R276" s="311"/>
    </row>
    <row r="277" spans="1:18" ht="15.75" thickBot="1" x14ac:dyDescent="0.3">
      <c r="A277" s="822"/>
      <c r="B277" s="819"/>
      <c r="C277" s="823" t="s">
        <v>23</v>
      </c>
      <c r="D277" s="824"/>
      <c r="E277" s="524">
        <v>4</v>
      </c>
      <c r="F277" s="523"/>
      <c r="G277" s="524"/>
      <c r="H277" s="534">
        <v>4</v>
      </c>
      <c r="I277" s="535"/>
      <c r="J277" s="535"/>
      <c r="K277" s="535">
        <v>4</v>
      </c>
      <c r="L277" s="522"/>
      <c r="M277" s="522"/>
      <c r="N277" s="522"/>
      <c r="O277" s="522"/>
      <c r="P277" s="529"/>
      <c r="Q277" s="322"/>
      <c r="R277" s="323"/>
    </row>
    <row r="278" spans="1:18" ht="15.75" thickBot="1" x14ac:dyDescent="0.3">
      <c r="A278" s="820" t="s">
        <v>277</v>
      </c>
      <c r="B278" s="817" t="s">
        <v>278</v>
      </c>
      <c r="C278" s="63" t="s">
        <v>18</v>
      </c>
      <c r="D278" s="28" t="s">
        <v>20</v>
      </c>
      <c r="E278" s="524"/>
      <c r="F278" s="523"/>
      <c r="G278" s="524"/>
      <c r="H278" s="523"/>
      <c r="I278" s="522"/>
      <c r="J278" s="522"/>
      <c r="K278" s="522"/>
      <c r="L278" s="522"/>
      <c r="M278" s="522"/>
      <c r="N278" s="522"/>
      <c r="O278" s="522"/>
      <c r="P278" s="529"/>
      <c r="Q278" s="306"/>
      <c r="R278" s="307"/>
    </row>
    <row r="279" spans="1:18" ht="15.75" thickBot="1" x14ac:dyDescent="0.3">
      <c r="A279" s="821"/>
      <c r="B279" s="818"/>
      <c r="C279" s="64" t="s">
        <v>19</v>
      </c>
      <c r="D279" s="59" t="s">
        <v>21</v>
      </c>
      <c r="E279" s="524"/>
      <c r="F279" s="523"/>
      <c r="G279" s="524"/>
      <c r="H279" s="523"/>
      <c r="I279" s="522"/>
      <c r="J279" s="522"/>
      <c r="K279" s="522"/>
      <c r="L279" s="522"/>
      <c r="M279" s="522"/>
      <c r="N279" s="522"/>
      <c r="O279" s="522"/>
      <c r="P279" s="529"/>
      <c r="Q279" s="304"/>
      <c r="R279" s="305"/>
    </row>
    <row r="280" spans="1:18" ht="15.75" thickBot="1" x14ac:dyDescent="0.3">
      <c r="A280" s="821"/>
      <c r="B280" s="818"/>
      <c r="C280" s="36"/>
      <c r="D280" s="28" t="s">
        <v>22</v>
      </c>
      <c r="E280" s="524"/>
      <c r="F280" s="523"/>
      <c r="G280" s="524"/>
      <c r="H280" s="523"/>
      <c r="I280" s="522"/>
      <c r="J280" s="522"/>
      <c r="K280" s="522"/>
      <c r="L280" s="522"/>
      <c r="M280" s="522"/>
      <c r="N280" s="522"/>
      <c r="O280" s="522"/>
      <c r="P280" s="529"/>
      <c r="Q280" s="310"/>
      <c r="R280" s="311"/>
    </row>
    <row r="281" spans="1:18" ht="15.75" thickBot="1" x14ac:dyDescent="0.3">
      <c r="A281" s="822"/>
      <c r="B281" s="819"/>
      <c r="C281" s="823" t="s">
        <v>23</v>
      </c>
      <c r="D281" s="824"/>
      <c r="E281" s="524"/>
      <c r="F281" s="523"/>
      <c r="G281" s="524"/>
      <c r="H281" s="523"/>
      <c r="I281" s="522"/>
      <c r="J281" s="522"/>
      <c r="K281" s="522"/>
      <c r="L281" s="522"/>
      <c r="M281" s="522"/>
      <c r="N281" s="522"/>
      <c r="O281" s="522"/>
      <c r="P281" s="529"/>
      <c r="Q281" s="322"/>
      <c r="R281" s="323"/>
    </row>
    <row r="283" spans="1:18" x14ac:dyDescent="0.25">
      <c r="F283" s="521"/>
      <c r="G283" s="521"/>
      <c r="H283" s="521"/>
      <c r="I283" s="521"/>
      <c r="J283" s="521"/>
      <c r="K283" s="521"/>
      <c r="L283" s="521"/>
      <c r="M283" s="521"/>
      <c r="N283" s="521"/>
      <c r="O283" s="521"/>
      <c r="P283" s="521"/>
    </row>
  </sheetData>
  <protectedRanges>
    <protectedRange sqref="D6:S12 D14:S16 S13 D18:S21" name="Диапазон2"/>
    <protectedRange sqref="I138:P139 I258:P281 E26:P137 I141:P189 I201:P215 I217:P229 I194:P199 I237:P253 I234:P235" name="ди201"/>
    <protectedRange sqref="P13:R13" name="Диапазон2_1_2"/>
    <protectedRange sqref="D13:O13" name="Диапазон2_5_1"/>
    <protectedRange sqref="P17:S17" name="Диапазон2_1_2_1"/>
    <protectedRange sqref="D17:O17" name="Диапазон2_6_1"/>
  </protectedRanges>
  <mergeCells count="211">
    <mergeCell ref="A278:A281"/>
    <mergeCell ref="B278:B281"/>
    <mergeCell ref="C281:D281"/>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78:A181"/>
    <mergeCell ref="B178:B181"/>
    <mergeCell ref="C181:D181"/>
    <mergeCell ref="A166:A169"/>
    <mergeCell ref="B166:B169"/>
    <mergeCell ref="C169:D169"/>
    <mergeCell ref="A170:A173"/>
    <mergeCell ref="B170:B173"/>
    <mergeCell ref="C173:D173"/>
    <mergeCell ref="A190:A193"/>
    <mergeCell ref="B190:B193"/>
    <mergeCell ref="C193:D193"/>
    <mergeCell ref="A194:A197"/>
    <mergeCell ref="B194:B197"/>
    <mergeCell ref="C197:D197"/>
    <mergeCell ref="A182:A185"/>
    <mergeCell ref="B182:B185"/>
    <mergeCell ref="C185:D185"/>
    <mergeCell ref="A186:A189"/>
    <mergeCell ref="B186:B189"/>
    <mergeCell ref="C189:D189"/>
    <mergeCell ref="A206:A209"/>
    <mergeCell ref="B206:B209"/>
    <mergeCell ref="C209:D209"/>
    <mergeCell ref="A210:A213"/>
    <mergeCell ref="B210:B213"/>
    <mergeCell ref="C213:D213"/>
    <mergeCell ref="A198:A201"/>
    <mergeCell ref="B198:B201"/>
    <mergeCell ref="C201:D201"/>
    <mergeCell ref="A202:A205"/>
    <mergeCell ref="B202:B205"/>
    <mergeCell ref="C205:D205"/>
    <mergeCell ref="A222:A225"/>
    <mergeCell ref="B222:B225"/>
    <mergeCell ref="C225:D225"/>
    <mergeCell ref="A226:A229"/>
    <mergeCell ref="B226:B229"/>
    <mergeCell ref="C229:D229"/>
    <mergeCell ref="A214:A217"/>
    <mergeCell ref="B214:B217"/>
    <mergeCell ref="C217:D217"/>
    <mergeCell ref="A218:A221"/>
    <mergeCell ref="B218:B221"/>
    <mergeCell ref="C221:D221"/>
    <mergeCell ref="C253:D253"/>
    <mergeCell ref="A238:A241"/>
    <mergeCell ref="B238:B241"/>
    <mergeCell ref="C241:D241"/>
    <mergeCell ref="A242:A245"/>
    <mergeCell ref="B242:B245"/>
    <mergeCell ref="C245:D245"/>
    <mergeCell ref="A230:A233"/>
    <mergeCell ref="B230:B233"/>
    <mergeCell ref="C233:D233"/>
    <mergeCell ref="A234:A237"/>
    <mergeCell ref="B234:B237"/>
    <mergeCell ref="C237:D237"/>
    <mergeCell ref="B70:B73"/>
    <mergeCell ref="A270:A273"/>
    <mergeCell ref="B270:B273"/>
    <mergeCell ref="C273:D273"/>
    <mergeCell ref="A274:A277"/>
    <mergeCell ref="B274:B277"/>
    <mergeCell ref="C277:D277"/>
    <mergeCell ref="A262:A265"/>
    <mergeCell ref="B262:B265"/>
    <mergeCell ref="C265:D265"/>
    <mergeCell ref="A266:A269"/>
    <mergeCell ref="B266:B269"/>
    <mergeCell ref="C269:D269"/>
    <mergeCell ref="A254:A257"/>
    <mergeCell ref="B254:B257"/>
    <mergeCell ref="C257:D257"/>
    <mergeCell ref="A258:A261"/>
    <mergeCell ref="B258:B261"/>
    <mergeCell ref="C261:D261"/>
    <mergeCell ref="A246:A249"/>
    <mergeCell ref="B246:B249"/>
    <mergeCell ref="C249:D249"/>
    <mergeCell ref="A250:A253"/>
    <mergeCell ref="B250:B253"/>
  </mergeCells>
  <phoneticPr fontId="5"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U39"/>
  <sheetViews>
    <sheetView topLeftCell="A7" workbookViewId="0">
      <selection activeCell="C4" sqref="C4"/>
    </sheetView>
  </sheetViews>
  <sheetFormatPr defaultColWidth="9.140625" defaultRowHeight="12.75" x14ac:dyDescent="0.2"/>
  <cols>
    <col min="1" max="1" width="8.85546875" customWidth="1"/>
    <col min="2" max="2" width="30.28515625" customWidth="1"/>
    <col min="3" max="3" width="17.85546875" customWidth="1"/>
    <col min="4" max="4" width="23.42578125" customWidth="1"/>
    <col min="5" max="5" width="12.5703125" customWidth="1"/>
    <col min="6" max="6" width="12.85546875" customWidth="1"/>
    <col min="7" max="7" width="12.42578125" customWidth="1"/>
    <col min="8" max="8" width="13.42578125" customWidth="1"/>
    <col min="9" max="15" width="8.7109375" customWidth="1"/>
    <col min="16" max="16" width="10.5703125" customWidth="1"/>
    <col min="17" max="19" width="8.7109375" customWidth="1"/>
    <col min="20" max="20" width="19.28515625" customWidth="1"/>
    <col min="21" max="21" width="18.140625" customWidth="1"/>
  </cols>
  <sheetData>
    <row r="1" spans="1:21" ht="25.5" customHeight="1" thickBot="1" x14ac:dyDescent="0.3">
      <c r="A1" s="885" t="s">
        <v>692</v>
      </c>
      <c r="B1" s="886"/>
      <c r="C1" s="886"/>
      <c r="D1" s="886"/>
      <c r="E1" s="886"/>
      <c r="F1" s="886"/>
      <c r="G1" s="886"/>
      <c r="H1" s="886"/>
      <c r="I1" s="886"/>
      <c r="J1" s="886"/>
      <c r="K1" s="886"/>
      <c r="L1" s="886"/>
      <c r="M1" s="886"/>
      <c r="N1" s="886"/>
      <c r="O1" s="886"/>
      <c r="P1" s="886"/>
      <c r="Q1" s="886"/>
      <c r="R1" s="886"/>
      <c r="S1" s="19"/>
    </row>
    <row r="2" spans="1:21" ht="30" customHeight="1" thickBot="1" x14ac:dyDescent="0.3">
      <c r="A2" s="201" t="s">
        <v>236</v>
      </c>
      <c r="B2" s="202" t="s">
        <v>435</v>
      </c>
      <c r="C2" s="203" t="s">
        <v>436</v>
      </c>
      <c r="D2" s="203" t="s">
        <v>767</v>
      </c>
      <c r="E2" s="61"/>
      <c r="F2" s="61"/>
      <c r="G2" s="61"/>
      <c r="H2" s="61"/>
      <c r="I2" s="61"/>
      <c r="J2" s="61"/>
      <c r="K2" s="61"/>
      <c r="L2" s="61"/>
      <c r="M2" s="61"/>
      <c r="N2" s="61"/>
      <c r="O2" s="61"/>
      <c r="P2" s="61"/>
      <c r="Q2" s="61"/>
      <c r="R2" s="61"/>
      <c r="S2" s="19"/>
    </row>
    <row r="3" spans="1:21" ht="41.25" customHeight="1" thickBot="1" x14ac:dyDescent="0.3">
      <c r="A3" s="139" t="s">
        <v>434</v>
      </c>
      <c r="B3" s="140" t="s">
        <v>437</v>
      </c>
      <c r="C3" s="476" t="s">
        <v>59</v>
      </c>
      <c r="D3" s="477">
        <v>26</v>
      </c>
      <c r="E3" s="61"/>
      <c r="F3" s="61"/>
      <c r="G3" s="61"/>
      <c r="H3" s="61"/>
      <c r="I3" s="61"/>
      <c r="J3" s="61"/>
      <c r="K3" s="61"/>
      <c r="L3" s="61"/>
      <c r="M3" s="61"/>
      <c r="N3" s="61"/>
      <c r="O3" s="61"/>
      <c r="P3" s="61"/>
      <c r="Q3" s="61"/>
      <c r="R3" s="61"/>
      <c r="S3" s="19"/>
    </row>
    <row r="4" spans="1:21" ht="18" customHeight="1" thickBot="1" x14ac:dyDescent="0.3">
      <c r="A4" s="19"/>
      <c r="B4" s="61"/>
      <c r="C4" s="749"/>
      <c r="D4" s="61"/>
      <c r="E4" s="61"/>
      <c r="F4" s="61"/>
      <c r="G4" s="61"/>
      <c r="H4" s="61"/>
      <c r="I4" s="61"/>
      <c r="J4" s="61"/>
      <c r="K4" s="61"/>
      <c r="L4" s="61"/>
      <c r="M4" s="61"/>
      <c r="N4" s="61"/>
      <c r="O4" s="61"/>
      <c r="P4" s="61"/>
      <c r="Q4" s="61"/>
      <c r="R4" s="61"/>
      <c r="S4" s="19"/>
    </row>
    <row r="5" spans="1:21" ht="21" customHeight="1" thickBot="1" x14ac:dyDescent="0.3">
      <c r="A5" s="889" t="s">
        <v>236</v>
      </c>
      <c r="B5" s="892" t="s">
        <v>27</v>
      </c>
      <c r="C5" s="900" t="s">
        <v>28</v>
      </c>
      <c r="D5" s="901"/>
      <c r="E5" s="901"/>
      <c r="F5" s="901"/>
      <c r="G5" s="901"/>
      <c r="H5" s="901"/>
      <c r="I5" s="901"/>
      <c r="J5" s="901"/>
      <c r="K5" s="901"/>
      <c r="L5" s="901"/>
      <c r="M5" s="901"/>
      <c r="N5" s="901"/>
      <c r="O5" s="901"/>
      <c r="P5" s="901"/>
      <c r="Q5" s="901"/>
      <c r="R5" s="901"/>
      <c r="S5" s="902"/>
    </row>
    <row r="6" spans="1:21" ht="79.5" thickBot="1" x14ac:dyDescent="0.25">
      <c r="A6" s="890"/>
      <c r="B6" s="893"/>
      <c r="C6" s="895" t="s">
        <v>228</v>
      </c>
      <c r="D6" s="896"/>
      <c r="E6" s="887" t="s">
        <v>784</v>
      </c>
      <c r="F6" s="888"/>
      <c r="G6" s="888"/>
      <c r="H6" s="899"/>
      <c r="I6" s="887" t="s">
        <v>785</v>
      </c>
      <c r="J6" s="888"/>
      <c r="K6" s="888"/>
      <c r="L6" s="899"/>
      <c r="M6" s="887" t="s">
        <v>786</v>
      </c>
      <c r="N6" s="888"/>
      <c r="O6" s="888"/>
      <c r="P6" s="888"/>
      <c r="Q6" s="900" t="s">
        <v>787</v>
      </c>
      <c r="R6" s="903"/>
      <c r="S6" s="903"/>
      <c r="T6" s="330" t="s">
        <v>633</v>
      </c>
      <c r="U6" s="331" t="s">
        <v>634</v>
      </c>
    </row>
    <row r="7" spans="1:21" ht="46.5" customHeight="1" thickBot="1" x14ac:dyDescent="0.25">
      <c r="A7" s="891"/>
      <c r="B7" s="894"/>
      <c r="C7" s="897"/>
      <c r="D7" s="898"/>
      <c r="E7" s="359" t="s">
        <v>693</v>
      </c>
      <c r="F7" s="388" t="s">
        <v>651</v>
      </c>
      <c r="G7" s="229" t="s">
        <v>652</v>
      </c>
      <c r="H7" s="229" t="s">
        <v>653</v>
      </c>
      <c r="I7" s="359" t="s">
        <v>654</v>
      </c>
      <c r="J7" s="388" t="s">
        <v>655</v>
      </c>
      <c r="K7" s="229" t="s">
        <v>102</v>
      </c>
      <c r="L7" s="229" t="s">
        <v>29</v>
      </c>
      <c r="M7" s="359" t="s">
        <v>654</v>
      </c>
      <c r="N7" s="388" t="s">
        <v>655</v>
      </c>
      <c r="O7" s="229" t="s">
        <v>102</v>
      </c>
      <c r="P7" s="229" t="s">
        <v>29</v>
      </c>
      <c r="Q7" s="229" t="s">
        <v>655</v>
      </c>
      <c r="R7" s="229" t="s">
        <v>102</v>
      </c>
      <c r="S7" s="326" t="s">
        <v>29</v>
      </c>
      <c r="T7" s="328"/>
      <c r="U7" s="329"/>
    </row>
    <row r="8" spans="1:21" ht="17.45" customHeight="1" thickBot="1" x14ac:dyDescent="0.25">
      <c r="A8" s="904">
        <v>1</v>
      </c>
      <c r="B8" s="904" t="s">
        <v>111</v>
      </c>
      <c r="C8" s="904" t="s">
        <v>30</v>
      </c>
      <c r="D8" s="60" t="s">
        <v>24</v>
      </c>
      <c r="E8" s="31"/>
      <c r="F8" s="31">
        <v>55</v>
      </c>
      <c r="G8" s="31"/>
      <c r="H8" s="31"/>
      <c r="I8" s="31"/>
      <c r="J8" s="31">
        <v>12</v>
      </c>
      <c r="K8" s="31"/>
      <c r="L8" s="31"/>
      <c r="M8" s="31"/>
      <c r="N8" s="31">
        <v>11</v>
      </c>
      <c r="O8" s="31"/>
      <c r="P8" s="31"/>
      <c r="Q8" s="31"/>
      <c r="R8" s="31"/>
      <c r="S8" s="283"/>
      <c r="T8" s="328"/>
      <c r="U8" s="329"/>
    </row>
    <row r="9" spans="1:21" ht="30.75" thickBot="1" x14ac:dyDescent="0.25">
      <c r="A9" s="904"/>
      <c r="B9" s="904"/>
      <c r="C9" s="904"/>
      <c r="D9" s="60" t="s">
        <v>31</v>
      </c>
      <c r="E9" s="31"/>
      <c r="F9" s="31">
        <v>6</v>
      </c>
      <c r="G9" s="31"/>
      <c r="H9" s="31"/>
      <c r="I9" s="31"/>
      <c r="J9" s="31">
        <v>3</v>
      </c>
      <c r="K9" s="31"/>
      <c r="L9" s="31"/>
      <c r="M9" s="31"/>
      <c r="N9" s="31">
        <v>1</v>
      </c>
      <c r="O9" s="31"/>
      <c r="P9" s="31"/>
      <c r="Q9" s="31"/>
      <c r="R9" s="31"/>
      <c r="S9" s="283"/>
      <c r="T9" s="328"/>
      <c r="U9" s="329"/>
    </row>
    <row r="10" spans="1:21" ht="15.75" thickBot="1" x14ac:dyDescent="0.25">
      <c r="A10" s="904"/>
      <c r="B10" s="904"/>
      <c r="C10" s="904"/>
      <c r="D10" s="59" t="s">
        <v>22</v>
      </c>
      <c r="E10" s="31"/>
      <c r="F10" s="31">
        <v>61</v>
      </c>
      <c r="G10" s="31"/>
      <c r="H10" s="31"/>
      <c r="I10" s="31"/>
      <c r="J10" s="31">
        <v>15</v>
      </c>
      <c r="K10" s="31"/>
      <c r="L10" s="31"/>
      <c r="M10" s="31"/>
      <c r="N10" s="31">
        <v>12</v>
      </c>
      <c r="O10" s="31"/>
      <c r="P10" s="31"/>
      <c r="Q10" s="31"/>
      <c r="R10" s="31"/>
      <c r="S10" s="283"/>
      <c r="T10" s="328"/>
      <c r="U10" s="329"/>
    </row>
    <row r="11" spans="1:21" ht="18.600000000000001" customHeight="1" thickBot="1" x14ac:dyDescent="0.25">
      <c r="A11" s="905"/>
      <c r="B11" s="906"/>
      <c r="C11" s="907" t="s">
        <v>23</v>
      </c>
      <c r="D11" s="908"/>
      <c r="E11" s="31"/>
      <c r="F11" s="31">
        <v>8</v>
      </c>
      <c r="G11" s="31"/>
      <c r="H11" s="31"/>
      <c r="I11" s="31"/>
      <c r="J11" s="31">
        <v>5</v>
      </c>
      <c r="K11" s="31"/>
      <c r="L11" s="31"/>
      <c r="M11" s="31"/>
      <c r="N11" s="31">
        <v>2</v>
      </c>
      <c r="O11" s="31"/>
      <c r="P11" s="31"/>
      <c r="Q11" s="31"/>
      <c r="R11" s="31"/>
      <c r="S11" s="283"/>
      <c r="T11" s="333"/>
      <c r="U11" s="332"/>
    </row>
    <row r="12" spans="1:21" ht="19.149999999999999" customHeight="1" thickBot="1" x14ac:dyDescent="0.3">
      <c r="A12" s="62">
        <v>2</v>
      </c>
      <c r="B12" s="161" t="s">
        <v>123</v>
      </c>
      <c r="C12" s="909" t="s">
        <v>30</v>
      </c>
      <c r="D12" s="60" t="s">
        <v>24</v>
      </c>
      <c r="E12" s="31"/>
      <c r="F12" s="31">
        <v>439</v>
      </c>
      <c r="G12" s="31"/>
      <c r="H12" s="31"/>
      <c r="I12" s="31"/>
      <c r="J12" s="31">
        <v>101</v>
      </c>
      <c r="K12" s="31"/>
      <c r="L12" s="31"/>
      <c r="M12" s="31"/>
      <c r="N12" s="31">
        <v>79</v>
      </c>
      <c r="O12" s="31"/>
      <c r="P12" s="31"/>
      <c r="Q12" s="31">
        <v>10</v>
      </c>
      <c r="R12" s="31"/>
      <c r="S12" s="283"/>
      <c r="T12" s="328"/>
      <c r="U12" s="329"/>
    </row>
    <row r="13" spans="1:21" ht="15.75" thickBot="1" x14ac:dyDescent="0.25">
      <c r="A13" s="62"/>
      <c r="B13" s="41"/>
      <c r="C13" s="910"/>
      <c r="D13" s="60" t="s">
        <v>25</v>
      </c>
      <c r="E13" s="31"/>
      <c r="F13" s="31">
        <v>64</v>
      </c>
      <c r="G13" s="31">
        <v>7</v>
      </c>
      <c r="H13" s="31">
        <v>1</v>
      </c>
      <c r="I13" s="31"/>
      <c r="J13" s="31">
        <v>18</v>
      </c>
      <c r="K13" s="31">
        <v>3</v>
      </c>
      <c r="L13" s="31">
        <v>1</v>
      </c>
      <c r="M13" s="31"/>
      <c r="N13" s="31">
        <v>9</v>
      </c>
      <c r="O13" s="31">
        <v>4</v>
      </c>
      <c r="P13" s="31">
        <v>1</v>
      </c>
      <c r="Q13" s="31">
        <v>5</v>
      </c>
      <c r="R13" s="31">
        <v>3</v>
      </c>
      <c r="S13" s="283"/>
      <c r="T13" s="328"/>
      <c r="U13" s="329"/>
    </row>
    <row r="14" spans="1:21" ht="15.75" thickBot="1" x14ac:dyDescent="0.25">
      <c r="A14" s="62"/>
      <c r="B14" s="41"/>
      <c r="C14" s="911"/>
      <c r="D14" s="59" t="s">
        <v>22</v>
      </c>
      <c r="E14" s="31"/>
      <c r="F14" s="31">
        <v>503</v>
      </c>
      <c r="G14" s="31">
        <v>7</v>
      </c>
      <c r="H14" s="31">
        <v>1</v>
      </c>
      <c r="I14" s="31"/>
      <c r="J14" s="31">
        <v>119</v>
      </c>
      <c r="K14" s="31">
        <v>3</v>
      </c>
      <c r="L14" s="31">
        <v>1</v>
      </c>
      <c r="M14" s="31"/>
      <c r="N14" s="31">
        <v>88</v>
      </c>
      <c r="O14" s="31">
        <v>4</v>
      </c>
      <c r="P14" s="31">
        <v>1</v>
      </c>
      <c r="Q14" s="31">
        <v>15</v>
      </c>
      <c r="R14" s="31">
        <v>3</v>
      </c>
      <c r="S14" s="283"/>
      <c r="T14" s="328"/>
      <c r="U14" s="329"/>
    </row>
    <row r="15" spans="1:21" ht="15.75" thickBot="1" x14ac:dyDescent="0.25">
      <c r="A15" s="62"/>
      <c r="B15" s="62"/>
      <c r="C15" s="42"/>
      <c r="D15" s="43" t="s">
        <v>23</v>
      </c>
      <c r="E15" s="31"/>
      <c r="F15" s="31">
        <v>35</v>
      </c>
      <c r="G15" s="31">
        <v>6</v>
      </c>
      <c r="H15" s="31">
        <v>1</v>
      </c>
      <c r="I15" s="31"/>
      <c r="J15" s="31">
        <v>32</v>
      </c>
      <c r="K15" s="31">
        <v>3</v>
      </c>
      <c r="L15" s="31">
        <v>1</v>
      </c>
      <c r="M15" s="31"/>
      <c r="N15" s="31">
        <v>30</v>
      </c>
      <c r="O15" s="31">
        <v>4</v>
      </c>
      <c r="P15" s="31">
        <v>1</v>
      </c>
      <c r="Q15" s="31">
        <v>12</v>
      </c>
      <c r="R15" s="31">
        <v>3</v>
      </c>
      <c r="S15" s="283"/>
      <c r="T15" s="333"/>
      <c r="U15" s="332"/>
    </row>
    <row r="16" spans="1:21" ht="15.75" thickBot="1" x14ac:dyDescent="0.25">
      <c r="A16" s="915">
        <v>3</v>
      </c>
      <c r="B16" s="915" t="s">
        <v>170</v>
      </c>
      <c r="C16" s="915" t="s">
        <v>30</v>
      </c>
      <c r="D16" s="60" t="s">
        <v>24</v>
      </c>
      <c r="E16" s="31"/>
      <c r="F16" s="31"/>
      <c r="G16" s="31"/>
      <c r="H16" s="31"/>
      <c r="I16" s="31"/>
      <c r="J16" s="31"/>
      <c r="K16" s="31"/>
      <c r="L16" s="31"/>
      <c r="M16" s="31"/>
      <c r="N16" s="31"/>
      <c r="O16" s="31"/>
      <c r="P16" s="31"/>
      <c r="Q16" s="31"/>
      <c r="R16" s="31"/>
      <c r="S16" s="283"/>
      <c r="T16" s="328"/>
      <c r="U16" s="329"/>
    </row>
    <row r="17" spans="1:21" ht="15.75" thickBot="1" x14ac:dyDescent="0.25">
      <c r="A17" s="904"/>
      <c r="B17" s="904"/>
      <c r="C17" s="904"/>
      <c r="D17" s="60" t="s">
        <v>25</v>
      </c>
      <c r="E17" s="31"/>
      <c r="F17" s="31"/>
      <c r="G17" s="31"/>
      <c r="H17" s="31"/>
      <c r="I17" s="31"/>
      <c r="J17" s="31"/>
      <c r="K17" s="31"/>
      <c r="L17" s="31"/>
      <c r="M17" s="31"/>
      <c r="N17" s="31"/>
      <c r="O17" s="31"/>
      <c r="P17" s="31"/>
      <c r="Q17" s="31"/>
      <c r="R17" s="31"/>
      <c r="S17" s="283"/>
      <c r="T17" s="328"/>
      <c r="U17" s="329"/>
    </row>
    <row r="18" spans="1:21" ht="15.75" thickBot="1" x14ac:dyDescent="0.25">
      <c r="A18" s="904"/>
      <c r="B18" s="904"/>
      <c r="C18" s="905"/>
      <c r="D18" s="60" t="s">
        <v>22</v>
      </c>
      <c r="E18" s="31"/>
      <c r="F18" s="31"/>
      <c r="G18" s="31"/>
      <c r="H18" s="31"/>
      <c r="I18" s="31"/>
      <c r="J18" s="31"/>
      <c r="K18" s="31"/>
      <c r="L18" s="31"/>
      <c r="M18" s="31"/>
      <c r="N18" s="31"/>
      <c r="O18" s="31"/>
      <c r="P18" s="31"/>
      <c r="Q18" s="31"/>
      <c r="R18" s="31"/>
      <c r="S18" s="283"/>
      <c r="T18" s="328"/>
      <c r="U18" s="329"/>
    </row>
    <row r="19" spans="1:21" ht="20.45" customHeight="1" thickBot="1" x14ac:dyDescent="0.25">
      <c r="A19" s="905"/>
      <c r="B19" s="905"/>
      <c r="C19" s="865" t="s">
        <v>23</v>
      </c>
      <c r="D19" s="824"/>
      <c r="E19" s="31"/>
      <c r="F19" s="31"/>
      <c r="G19" s="31"/>
      <c r="H19" s="31"/>
      <c r="I19" s="31"/>
      <c r="J19" s="31"/>
      <c r="K19" s="31"/>
      <c r="L19" s="31"/>
      <c r="M19" s="31"/>
      <c r="N19" s="31"/>
      <c r="O19" s="31"/>
      <c r="P19" s="31"/>
      <c r="Q19" s="31"/>
      <c r="R19" s="31"/>
      <c r="S19" s="283"/>
      <c r="T19" s="333"/>
      <c r="U19" s="332"/>
    </row>
    <row r="20" spans="1:21" ht="18.600000000000001" customHeight="1" thickBot="1" x14ac:dyDescent="0.3">
      <c r="A20" s="63">
        <v>4</v>
      </c>
      <c r="B20" s="162" t="s">
        <v>183</v>
      </c>
      <c r="C20" s="915" t="s">
        <v>30</v>
      </c>
      <c r="D20" s="60" t="s">
        <v>24</v>
      </c>
      <c r="E20" s="31"/>
      <c r="F20" s="31"/>
      <c r="G20" s="31"/>
      <c r="H20" s="31"/>
      <c r="I20" s="31"/>
      <c r="J20" s="31"/>
      <c r="K20" s="31"/>
      <c r="L20" s="31"/>
      <c r="M20" s="31"/>
      <c r="N20" s="31"/>
      <c r="O20" s="31"/>
      <c r="P20" s="31"/>
      <c r="Q20" s="31"/>
      <c r="R20" s="31"/>
      <c r="S20" s="283"/>
      <c r="T20" s="328"/>
      <c r="U20" s="329"/>
    </row>
    <row r="21" spans="1:21" ht="15.75" thickBot="1" x14ac:dyDescent="0.25">
      <c r="A21" s="64"/>
      <c r="B21" s="64"/>
      <c r="C21" s="904"/>
      <c r="D21" s="60" t="s">
        <v>25</v>
      </c>
      <c r="E21" s="31"/>
      <c r="F21" s="31"/>
      <c r="G21" s="31"/>
      <c r="H21" s="31"/>
      <c r="I21" s="31"/>
      <c r="J21" s="31"/>
      <c r="K21" s="31"/>
      <c r="L21" s="31"/>
      <c r="M21" s="31"/>
      <c r="N21" s="31"/>
      <c r="O21" s="31"/>
      <c r="P21" s="31"/>
      <c r="Q21" s="31"/>
      <c r="R21" s="31"/>
      <c r="S21" s="283"/>
      <c r="T21" s="328"/>
      <c r="U21" s="329"/>
    </row>
    <row r="22" spans="1:21" ht="15.75" thickBot="1" x14ac:dyDescent="0.25">
      <c r="A22" s="64"/>
      <c r="B22" s="64"/>
      <c r="C22" s="905"/>
      <c r="D22" s="60" t="s">
        <v>22</v>
      </c>
      <c r="E22" s="31"/>
      <c r="F22" s="31"/>
      <c r="G22" s="31"/>
      <c r="H22" s="31"/>
      <c r="I22" s="31"/>
      <c r="J22" s="31"/>
      <c r="K22" s="31"/>
      <c r="L22" s="31"/>
      <c r="M22" s="31"/>
      <c r="N22" s="31"/>
      <c r="O22" s="31"/>
      <c r="P22" s="31"/>
      <c r="Q22" s="31"/>
      <c r="R22" s="31"/>
      <c r="S22" s="283"/>
      <c r="T22" s="328"/>
      <c r="U22" s="329"/>
    </row>
    <row r="23" spans="1:21" ht="15.75" thickBot="1" x14ac:dyDescent="0.25">
      <c r="A23" s="65"/>
      <c r="B23" s="65"/>
      <c r="C23" s="44"/>
      <c r="D23" s="45" t="s">
        <v>23</v>
      </c>
      <c r="E23" s="31"/>
      <c r="F23" s="31"/>
      <c r="G23" s="31"/>
      <c r="H23" s="31"/>
      <c r="I23" s="31"/>
      <c r="J23" s="31"/>
      <c r="K23" s="31"/>
      <c r="L23" s="31"/>
      <c r="M23" s="31"/>
      <c r="N23" s="31"/>
      <c r="O23" s="31"/>
      <c r="P23" s="31"/>
      <c r="Q23" s="31"/>
      <c r="R23" s="31"/>
      <c r="S23" s="283"/>
      <c r="T23" s="333"/>
      <c r="U23" s="332"/>
    </row>
    <row r="24" spans="1:21" ht="15.75" thickBot="1" x14ac:dyDescent="0.3">
      <c r="A24" s="67">
        <v>5</v>
      </c>
      <c r="B24" s="163" t="s">
        <v>186</v>
      </c>
      <c r="C24" s="912" t="s">
        <v>30</v>
      </c>
      <c r="D24" s="68" t="s">
        <v>24</v>
      </c>
      <c r="E24" s="69"/>
      <c r="F24" s="69"/>
      <c r="G24" s="69"/>
      <c r="H24" s="69"/>
      <c r="I24" s="69"/>
      <c r="J24" s="69"/>
      <c r="K24" s="69"/>
      <c r="L24" s="69"/>
      <c r="M24" s="69"/>
      <c r="N24" s="69"/>
      <c r="O24" s="69"/>
      <c r="P24" s="69"/>
      <c r="Q24" s="69"/>
      <c r="R24" s="69"/>
      <c r="S24" s="327"/>
      <c r="T24" s="328"/>
      <c r="U24" s="329"/>
    </row>
    <row r="25" spans="1:21" ht="15.75" thickBot="1" x14ac:dyDescent="0.3">
      <c r="A25" s="67"/>
      <c r="B25" s="164"/>
      <c r="C25" s="913"/>
      <c r="D25" s="68" t="s">
        <v>25</v>
      </c>
      <c r="E25" s="69"/>
      <c r="F25" s="69"/>
      <c r="G25" s="69"/>
      <c r="H25" s="69"/>
      <c r="I25" s="69"/>
      <c r="J25" s="69"/>
      <c r="K25" s="69"/>
      <c r="L25" s="69"/>
      <c r="M25" s="69"/>
      <c r="N25" s="69"/>
      <c r="O25" s="69"/>
      <c r="P25" s="69"/>
      <c r="Q25" s="69"/>
      <c r="R25" s="69"/>
      <c r="S25" s="327"/>
      <c r="T25" s="328"/>
      <c r="U25" s="329"/>
    </row>
    <row r="26" spans="1:21" ht="15.75" thickBot="1" x14ac:dyDescent="0.3">
      <c r="A26" s="67"/>
      <c r="B26" s="164"/>
      <c r="C26" s="914"/>
      <c r="D26" s="68" t="s">
        <v>22</v>
      </c>
      <c r="E26" s="69"/>
      <c r="F26" s="69"/>
      <c r="G26" s="69"/>
      <c r="H26" s="69"/>
      <c r="I26" s="69"/>
      <c r="J26" s="69"/>
      <c r="K26" s="69"/>
      <c r="L26" s="69"/>
      <c r="M26" s="69"/>
      <c r="N26" s="69"/>
      <c r="O26" s="69"/>
      <c r="P26" s="69"/>
      <c r="Q26" s="69"/>
      <c r="R26" s="69"/>
      <c r="S26" s="327"/>
      <c r="T26" s="328"/>
      <c r="U26" s="329"/>
    </row>
    <row r="27" spans="1:21" ht="15.75" thickBot="1" x14ac:dyDescent="0.3">
      <c r="A27" s="70"/>
      <c r="B27" s="165"/>
      <c r="C27" s="71"/>
      <c r="D27" s="72" t="s">
        <v>23</v>
      </c>
      <c r="E27" s="69"/>
      <c r="F27" s="69"/>
      <c r="G27" s="69"/>
      <c r="H27" s="69"/>
      <c r="I27" s="69"/>
      <c r="J27" s="69"/>
      <c r="K27" s="69"/>
      <c r="L27" s="69"/>
      <c r="M27" s="69"/>
      <c r="N27" s="69"/>
      <c r="O27" s="69"/>
      <c r="P27" s="69"/>
      <c r="Q27" s="69"/>
      <c r="R27" s="69"/>
      <c r="S27" s="327"/>
      <c r="T27" s="333"/>
      <c r="U27" s="332"/>
    </row>
    <row r="28" spans="1:21" ht="21.75" customHeight="1" thickBot="1" x14ac:dyDescent="0.25">
      <c r="A28" s="63">
        <v>6</v>
      </c>
      <c r="B28" s="73" t="s">
        <v>201</v>
      </c>
      <c r="C28" s="909" t="s">
        <v>30</v>
      </c>
      <c r="D28" s="60" t="s">
        <v>24</v>
      </c>
      <c r="E28" s="31"/>
      <c r="F28" s="31"/>
      <c r="G28" s="31"/>
      <c r="H28" s="31"/>
      <c r="I28" s="31"/>
      <c r="J28" s="31"/>
      <c r="K28" s="31"/>
      <c r="L28" s="31"/>
      <c r="M28" s="31"/>
      <c r="N28" s="31"/>
      <c r="O28" s="31"/>
      <c r="P28" s="31"/>
      <c r="Q28" s="31"/>
      <c r="R28" s="31"/>
      <c r="S28" s="283"/>
      <c r="T28" s="328"/>
      <c r="U28" s="329"/>
    </row>
    <row r="29" spans="1:21" ht="15.75" thickBot="1" x14ac:dyDescent="0.25">
      <c r="A29" s="64"/>
      <c r="B29" s="64"/>
      <c r="C29" s="910"/>
      <c r="D29" s="60" t="s">
        <v>25</v>
      </c>
      <c r="E29" s="31"/>
      <c r="F29" s="31"/>
      <c r="G29" s="31"/>
      <c r="H29" s="31"/>
      <c r="I29" s="31"/>
      <c r="J29" s="31"/>
      <c r="K29" s="31"/>
      <c r="L29" s="31"/>
      <c r="M29" s="31"/>
      <c r="N29" s="31"/>
      <c r="O29" s="31"/>
      <c r="P29" s="31"/>
      <c r="Q29" s="31"/>
      <c r="R29" s="31"/>
      <c r="S29" s="283"/>
      <c r="T29" s="328"/>
      <c r="U29" s="329"/>
    </row>
    <row r="30" spans="1:21" ht="15.75" thickBot="1" x14ac:dyDescent="0.25">
      <c r="A30" s="64"/>
      <c r="B30" s="64"/>
      <c r="C30" s="911"/>
      <c r="D30" s="60" t="s">
        <v>22</v>
      </c>
      <c r="E30" s="31"/>
      <c r="F30" s="31"/>
      <c r="G30" s="31"/>
      <c r="H30" s="31"/>
      <c r="I30" s="31"/>
      <c r="J30" s="31"/>
      <c r="K30" s="31"/>
      <c r="L30" s="31"/>
      <c r="M30" s="31"/>
      <c r="N30" s="31"/>
      <c r="O30" s="31"/>
      <c r="P30" s="31"/>
      <c r="Q30" s="31"/>
      <c r="R30" s="31"/>
      <c r="S30" s="283"/>
      <c r="T30" s="328"/>
      <c r="U30" s="329"/>
    </row>
    <row r="31" spans="1:21" ht="15.75" thickBot="1" x14ac:dyDescent="0.25">
      <c r="A31" s="65"/>
      <c r="B31" s="65"/>
      <c r="C31" s="74"/>
      <c r="D31" s="45" t="s">
        <v>23</v>
      </c>
      <c r="E31" s="31"/>
      <c r="F31" s="31"/>
      <c r="G31" s="31"/>
      <c r="H31" s="31"/>
      <c r="I31" s="31"/>
      <c r="J31" s="31"/>
      <c r="K31" s="31"/>
      <c r="L31" s="31"/>
      <c r="M31" s="31"/>
      <c r="N31" s="31"/>
      <c r="O31" s="31"/>
      <c r="P31" s="31"/>
      <c r="Q31" s="31"/>
      <c r="R31" s="31"/>
      <c r="S31" s="283"/>
      <c r="T31" s="333"/>
      <c r="U31" s="332"/>
    </row>
    <row r="32" spans="1:21" ht="15.75" thickBot="1" x14ac:dyDescent="0.3">
      <c r="A32" s="75">
        <v>7</v>
      </c>
      <c r="B32" s="163" t="s">
        <v>203</v>
      </c>
      <c r="C32" s="909" t="s">
        <v>30</v>
      </c>
      <c r="D32" s="60" t="s">
        <v>24</v>
      </c>
      <c r="E32" s="69"/>
      <c r="F32" s="69">
        <v>1</v>
      </c>
      <c r="G32" s="69"/>
      <c r="H32" s="69"/>
      <c r="I32" s="69"/>
      <c r="J32" s="69">
        <v>1</v>
      </c>
      <c r="K32" s="69"/>
      <c r="L32" s="69"/>
      <c r="M32" s="69"/>
      <c r="N32" s="69">
        <v>2</v>
      </c>
      <c r="O32" s="69"/>
      <c r="P32" s="69"/>
      <c r="Q32" s="69"/>
      <c r="R32" s="69"/>
      <c r="S32" s="327"/>
      <c r="T32" s="328"/>
      <c r="U32" s="329"/>
    </row>
    <row r="33" spans="1:21" ht="15.75" thickBot="1" x14ac:dyDescent="0.3">
      <c r="A33" s="67"/>
      <c r="B33" s="164"/>
      <c r="C33" s="910"/>
      <c r="D33" s="60" t="s">
        <v>25</v>
      </c>
      <c r="E33" s="69"/>
      <c r="F33" s="69">
        <v>11</v>
      </c>
      <c r="G33" s="69"/>
      <c r="H33" s="69"/>
      <c r="I33" s="69"/>
      <c r="J33" s="69">
        <v>4</v>
      </c>
      <c r="K33" s="69"/>
      <c r="L33" s="69"/>
      <c r="M33" s="69"/>
      <c r="N33" s="69"/>
      <c r="O33" s="69"/>
      <c r="P33" s="69"/>
      <c r="Q33" s="69"/>
      <c r="R33" s="69"/>
      <c r="S33" s="327"/>
      <c r="T33" s="328"/>
      <c r="U33" s="329"/>
    </row>
    <row r="34" spans="1:21" ht="15.75" thickBot="1" x14ac:dyDescent="0.3">
      <c r="A34" s="67"/>
      <c r="B34" s="164"/>
      <c r="C34" s="911"/>
      <c r="D34" s="60" t="s">
        <v>22</v>
      </c>
      <c r="E34" s="69"/>
      <c r="F34" s="69">
        <v>12</v>
      </c>
      <c r="G34" s="69"/>
      <c r="H34" s="69"/>
      <c r="I34" s="69"/>
      <c r="J34" s="69">
        <v>5</v>
      </c>
      <c r="K34" s="69"/>
      <c r="L34" s="69"/>
      <c r="M34" s="69"/>
      <c r="N34" s="69">
        <v>2</v>
      </c>
      <c r="O34" s="69"/>
      <c r="P34" s="69"/>
      <c r="Q34" s="69"/>
      <c r="R34" s="69"/>
      <c r="S34" s="327"/>
      <c r="T34" s="328"/>
      <c r="U34" s="329"/>
    </row>
    <row r="35" spans="1:21" ht="15.75" thickBot="1" x14ac:dyDescent="0.3">
      <c r="A35" s="70"/>
      <c r="B35" s="165"/>
      <c r="C35" s="71"/>
      <c r="D35" s="72" t="s">
        <v>23</v>
      </c>
      <c r="E35" s="69"/>
      <c r="F35" s="69">
        <v>2</v>
      </c>
      <c r="G35" s="69"/>
      <c r="H35" s="69"/>
      <c r="I35" s="69"/>
      <c r="J35" s="69">
        <v>2</v>
      </c>
      <c r="K35" s="69"/>
      <c r="L35" s="69"/>
      <c r="M35" s="69"/>
      <c r="N35" s="69">
        <v>1</v>
      </c>
      <c r="O35" s="69"/>
      <c r="P35" s="69"/>
      <c r="Q35" s="69"/>
      <c r="R35" s="69"/>
      <c r="S35" s="327"/>
      <c r="T35" s="333"/>
      <c r="U35" s="332"/>
    </row>
    <row r="36" spans="1:21" ht="15.75" thickBot="1" x14ac:dyDescent="0.3">
      <c r="A36" s="75">
        <v>8</v>
      </c>
      <c r="B36" s="166" t="s">
        <v>214</v>
      </c>
      <c r="C36" s="909" t="s">
        <v>30</v>
      </c>
      <c r="D36" s="60" t="s">
        <v>24</v>
      </c>
      <c r="E36" s="69"/>
      <c r="F36" s="69"/>
      <c r="G36" s="69"/>
      <c r="H36" s="69"/>
      <c r="I36" s="69"/>
      <c r="J36" s="69"/>
      <c r="K36" s="69"/>
      <c r="L36" s="69"/>
      <c r="M36" s="69"/>
      <c r="N36" s="69"/>
      <c r="O36" s="69"/>
      <c r="P36" s="69"/>
      <c r="Q36" s="69"/>
      <c r="R36" s="69"/>
      <c r="S36" s="327"/>
      <c r="T36" s="328"/>
      <c r="U36" s="329"/>
    </row>
    <row r="37" spans="1:21" ht="15.75" thickBot="1" x14ac:dyDescent="0.3">
      <c r="A37" s="67"/>
      <c r="B37" s="164"/>
      <c r="C37" s="910"/>
      <c r="D37" s="60" t="s">
        <v>25</v>
      </c>
      <c r="E37" s="69"/>
      <c r="F37" s="69"/>
      <c r="G37" s="69"/>
      <c r="H37" s="69"/>
      <c r="I37" s="69"/>
      <c r="J37" s="69"/>
      <c r="K37" s="69"/>
      <c r="L37" s="69"/>
      <c r="M37" s="69"/>
      <c r="N37" s="69"/>
      <c r="O37" s="69"/>
      <c r="P37" s="69"/>
      <c r="Q37" s="69"/>
      <c r="R37" s="69"/>
      <c r="S37" s="327"/>
      <c r="T37" s="328"/>
      <c r="U37" s="329"/>
    </row>
    <row r="38" spans="1:21" ht="15.75" thickBot="1" x14ac:dyDescent="0.3">
      <c r="A38" s="67"/>
      <c r="B38" s="164"/>
      <c r="C38" s="911"/>
      <c r="D38" s="60" t="s">
        <v>22</v>
      </c>
      <c r="E38" s="69"/>
      <c r="F38" s="69"/>
      <c r="G38" s="69"/>
      <c r="H38" s="69"/>
      <c r="I38" s="69"/>
      <c r="J38" s="69"/>
      <c r="K38" s="69"/>
      <c r="L38" s="69"/>
      <c r="M38" s="69"/>
      <c r="N38" s="69"/>
      <c r="O38" s="69"/>
      <c r="P38" s="69"/>
      <c r="Q38" s="69"/>
      <c r="R38" s="69"/>
      <c r="S38" s="327"/>
      <c r="T38" s="328"/>
      <c r="U38" s="329"/>
    </row>
    <row r="39" spans="1:21" ht="15.75" thickBot="1" x14ac:dyDescent="0.3">
      <c r="A39" s="70"/>
      <c r="B39" s="165"/>
      <c r="C39" s="76"/>
      <c r="D39" s="72" t="s">
        <v>23</v>
      </c>
      <c r="E39" s="69"/>
      <c r="F39" s="69"/>
      <c r="G39" s="69"/>
      <c r="H39" s="69"/>
      <c r="I39" s="69"/>
      <c r="J39" s="69"/>
      <c r="K39" s="69"/>
      <c r="L39" s="69"/>
      <c r="M39" s="69"/>
      <c r="N39" s="69"/>
      <c r="O39" s="69"/>
      <c r="P39" s="69"/>
      <c r="Q39" s="69"/>
      <c r="R39" s="69"/>
      <c r="S39" s="327"/>
      <c r="T39" s="333"/>
      <c r="U39" s="332"/>
    </row>
  </sheetData>
  <protectedRanges>
    <protectedRange sqref="E8:S39" name="ди301_1_1"/>
  </protectedRanges>
  <mergeCells count="23">
    <mergeCell ref="C24:C26"/>
    <mergeCell ref="C28:C30"/>
    <mergeCell ref="C32:C34"/>
    <mergeCell ref="C36:C38"/>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200"/>
  <sheetViews>
    <sheetView topLeftCell="A54" zoomScale="69" zoomScaleNormal="69" workbookViewId="0">
      <selection activeCell="H199" sqref="H199"/>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437" t="s">
        <v>770</v>
      </c>
      <c r="B1" s="21"/>
      <c r="C1" s="21"/>
      <c r="D1" s="21"/>
      <c r="E1" s="21"/>
      <c r="F1" s="7"/>
    </row>
    <row r="2" spans="1:6" ht="15.75" thickBot="1" x14ac:dyDescent="0.3">
      <c r="A2" s="46"/>
      <c r="B2" s="21"/>
      <c r="C2" s="21"/>
      <c r="D2" s="21"/>
      <c r="E2" s="21"/>
    </row>
    <row r="3" spans="1:6" ht="63.75" x14ac:dyDescent="0.2">
      <c r="A3" s="465" t="s">
        <v>236</v>
      </c>
      <c r="B3" s="466" t="s">
        <v>309</v>
      </c>
      <c r="C3" s="466" t="s">
        <v>783</v>
      </c>
      <c r="D3" s="467" t="s">
        <v>632</v>
      </c>
      <c r="E3" s="467" t="s">
        <v>768</v>
      </c>
      <c r="F3" s="468" t="s">
        <v>633</v>
      </c>
    </row>
    <row r="4" spans="1:6" ht="25.5" x14ac:dyDescent="0.2">
      <c r="A4" s="469" t="s">
        <v>328</v>
      </c>
      <c r="B4" s="470" t="s">
        <v>996</v>
      </c>
      <c r="C4" s="471">
        <v>20</v>
      </c>
      <c r="D4" s="472" t="s">
        <v>997</v>
      </c>
      <c r="E4" s="472" t="s">
        <v>998</v>
      </c>
      <c r="F4" s="472" t="s">
        <v>987</v>
      </c>
    </row>
    <row r="5" spans="1:6" ht="38.25" x14ac:dyDescent="0.2">
      <c r="A5" s="469" t="s">
        <v>999</v>
      </c>
      <c r="B5" s="470" t="s">
        <v>1000</v>
      </c>
      <c r="C5" s="471">
        <v>107</v>
      </c>
      <c r="D5" s="472" t="s">
        <v>997</v>
      </c>
      <c r="E5" s="472" t="s">
        <v>998</v>
      </c>
      <c r="F5" s="472" t="s">
        <v>987</v>
      </c>
    </row>
    <row r="6" spans="1:6" ht="25.5" x14ac:dyDescent="0.2">
      <c r="A6" s="469" t="s">
        <v>1001</v>
      </c>
      <c r="B6" s="470" t="s">
        <v>1002</v>
      </c>
      <c r="C6" s="471">
        <v>21</v>
      </c>
      <c r="D6" s="472" t="s">
        <v>997</v>
      </c>
      <c r="E6" s="472" t="s">
        <v>998</v>
      </c>
      <c r="F6" s="472" t="s">
        <v>987</v>
      </c>
    </row>
    <row r="7" spans="1:6" ht="38.25" x14ac:dyDescent="0.2">
      <c r="A7" s="469" t="s">
        <v>1003</v>
      </c>
      <c r="B7" s="470" t="s">
        <v>1004</v>
      </c>
      <c r="C7" s="471">
        <v>24</v>
      </c>
      <c r="D7" s="472" t="s">
        <v>997</v>
      </c>
      <c r="E7" s="472" t="s">
        <v>998</v>
      </c>
      <c r="F7" s="472" t="s">
        <v>987</v>
      </c>
    </row>
    <row r="8" spans="1:6" ht="14.25" x14ac:dyDescent="0.2">
      <c r="A8" s="469" t="s">
        <v>1005</v>
      </c>
      <c r="B8" s="470" t="s">
        <v>1006</v>
      </c>
      <c r="C8" s="471">
        <v>29</v>
      </c>
      <c r="D8" s="472" t="s">
        <v>1007</v>
      </c>
      <c r="E8" s="472" t="s">
        <v>998</v>
      </c>
      <c r="F8" s="472" t="s">
        <v>987</v>
      </c>
    </row>
    <row r="9" spans="1:6" ht="14.25" x14ac:dyDescent="0.2">
      <c r="A9" s="469" t="s">
        <v>1008</v>
      </c>
      <c r="B9" s="470" t="s">
        <v>1009</v>
      </c>
      <c r="C9" s="471">
        <v>13</v>
      </c>
      <c r="D9" s="472" t="s">
        <v>997</v>
      </c>
      <c r="E9" s="472" t="s">
        <v>998</v>
      </c>
      <c r="F9" s="472" t="s">
        <v>987</v>
      </c>
    </row>
    <row r="10" spans="1:6" ht="25.5" x14ac:dyDescent="0.2">
      <c r="A10" s="469" t="s">
        <v>1010</v>
      </c>
      <c r="B10" s="470" t="s">
        <v>1011</v>
      </c>
      <c r="C10" s="471">
        <v>4</v>
      </c>
      <c r="D10" s="472" t="s">
        <v>1007</v>
      </c>
      <c r="E10" s="472" t="s">
        <v>998</v>
      </c>
      <c r="F10" s="472" t="s">
        <v>987</v>
      </c>
    </row>
    <row r="11" spans="1:6" ht="25.5" x14ac:dyDescent="0.2">
      <c r="A11" s="469" t="s">
        <v>1012</v>
      </c>
      <c r="B11" s="470" t="s">
        <v>1013</v>
      </c>
      <c r="C11" s="471">
        <v>6</v>
      </c>
      <c r="D11" s="472" t="s">
        <v>1014</v>
      </c>
      <c r="E11" s="472" t="s">
        <v>998</v>
      </c>
      <c r="F11" s="472" t="s">
        <v>987</v>
      </c>
    </row>
    <row r="12" spans="1:6" ht="25.5" x14ac:dyDescent="0.2">
      <c r="A12" s="469" t="s">
        <v>1015</v>
      </c>
      <c r="B12" s="470" t="s">
        <v>1016</v>
      </c>
      <c r="C12" s="471">
        <v>1</v>
      </c>
      <c r="D12" s="472" t="s">
        <v>1014</v>
      </c>
      <c r="E12" s="472" t="s">
        <v>998</v>
      </c>
      <c r="F12" s="472" t="s">
        <v>987</v>
      </c>
    </row>
    <row r="13" spans="1:6" ht="25.5" x14ac:dyDescent="0.2">
      <c r="A13" s="469" t="s">
        <v>1017</v>
      </c>
      <c r="B13" s="470" t="s">
        <v>1018</v>
      </c>
      <c r="C13" s="471">
        <v>9</v>
      </c>
      <c r="D13" s="472" t="s">
        <v>1014</v>
      </c>
      <c r="E13" s="472" t="s">
        <v>998</v>
      </c>
      <c r="F13" s="472" t="s">
        <v>987</v>
      </c>
    </row>
    <row r="14" spans="1:6" ht="25.5" x14ac:dyDescent="0.2">
      <c r="A14" s="469" t="s">
        <v>1019</v>
      </c>
      <c r="B14" s="470" t="s">
        <v>1020</v>
      </c>
      <c r="C14" s="471">
        <v>6</v>
      </c>
      <c r="D14" s="472" t="s">
        <v>1014</v>
      </c>
      <c r="E14" s="472" t="s">
        <v>998</v>
      </c>
      <c r="F14" s="472" t="s">
        <v>987</v>
      </c>
    </row>
    <row r="15" spans="1:6" ht="38.25" x14ac:dyDescent="0.2">
      <c r="A15" s="469" t="s">
        <v>1021</v>
      </c>
      <c r="B15" s="470" t="s">
        <v>1022</v>
      </c>
      <c r="C15" s="471">
        <v>10</v>
      </c>
      <c r="D15" s="472" t="s">
        <v>1014</v>
      </c>
      <c r="E15" s="472" t="s">
        <v>998</v>
      </c>
      <c r="F15" s="472" t="s">
        <v>987</v>
      </c>
    </row>
    <row r="16" spans="1:6" ht="14.25" x14ac:dyDescent="0.2">
      <c r="A16" s="469" t="s">
        <v>1023</v>
      </c>
      <c r="B16" s="470" t="s">
        <v>1024</v>
      </c>
      <c r="C16" s="471">
        <v>1</v>
      </c>
      <c r="D16" s="472" t="s">
        <v>1014</v>
      </c>
      <c r="E16" s="472" t="s">
        <v>998</v>
      </c>
      <c r="F16" s="472" t="s">
        <v>987</v>
      </c>
    </row>
    <row r="17" spans="1:6" ht="38.25" x14ac:dyDescent="0.2">
      <c r="A17" s="469" t="s">
        <v>1025</v>
      </c>
      <c r="B17" s="470" t="s">
        <v>1026</v>
      </c>
      <c r="C17" s="471">
        <v>8</v>
      </c>
      <c r="D17" s="472" t="s">
        <v>997</v>
      </c>
      <c r="E17" s="472" t="s">
        <v>998</v>
      </c>
      <c r="F17" s="472" t="s">
        <v>987</v>
      </c>
    </row>
    <row r="18" spans="1:6" ht="63.75" x14ac:dyDescent="0.2">
      <c r="A18" s="469" t="s">
        <v>1027</v>
      </c>
      <c r="B18" s="470" t="s">
        <v>1028</v>
      </c>
      <c r="C18" s="471">
        <v>8</v>
      </c>
      <c r="D18" s="472" t="s">
        <v>997</v>
      </c>
      <c r="E18" s="472" t="s">
        <v>998</v>
      </c>
      <c r="F18" s="472" t="s">
        <v>987</v>
      </c>
    </row>
    <row r="19" spans="1:6" ht="38.25" x14ac:dyDescent="0.2">
      <c r="A19" s="469" t="s">
        <v>1029</v>
      </c>
      <c r="B19" s="470" t="s">
        <v>1030</v>
      </c>
      <c r="C19" s="471">
        <v>9</v>
      </c>
      <c r="D19" s="472" t="s">
        <v>997</v>
      </c>
      <c r="E19" s="472" t="s">
        <v>998</v>
      </c>
      <c r="F19" s="472" t="s">
        <v>987</v>
      </c>
    </row>
    <row r="20" spans="1:6" ht="38.25" x14ac:dyDescent="0.2">
      <c r="A20" s="469" t="s">
        <v>1031</v>
      </c>
      <c r="B20" s="470" t="s">
        <v>1032</v>
      </c>
      <c r="C20" s="471">
        <v>11</v>
      </c>
      <c r="D20" s="472" t="s">
        <v>997</v>
      </c>
      <c r="E20" s="472" t="s">
        <v>998</v>
      </c>
      <c r="F20" s="472" t="s">
        <v>987</v>
      </c>
    </row>
    <row r="21" spans="1:6" ht="38.25" x14ac:dyDescent="0.2">
      <c r="A21" s="469" t="s">
        <v>1033</v>
      </c>
      <c r="B21" s="470" t="s">
        <v>1034</v>
      </c>
      <c r="C21" s="471">
        <v>6</v>
      </c>
      <c r="D21" s="472" t="s">
        <v>997</v>
      </c>
      <c r="E21" s="472" t="s">
        <v>998</v>
      </c>
      <c r="F21" s="472" t="s">
        <v>987</v>
      </c>
    </row>
    <row r="22" spans="1:6" ht="51" x14ac:dyDescent="0.2">
      <c r="A22" s="469" t="s">
        <v>1035</v>
      </c>
      <c r="B22" s="470" t="s">
        <v>1036</v>
      </c>
      <c r="C22" s="471">
        <v>25</v>
      </c>
      <c r="D22" s="472" t="s">
        <v>997</v>
      </c>
      <c r="E22" s="472" t="s">
        <v>998</v>
      </c>
      <c r="F22" s="472" t="s">
        <v>987</v>
      </c>
    </row>
    <row r="23" spans="1:6" ht="38.25" x14ac:dyDescent="0.2">
      <c r="A23" s="469" t="s">
        <v>1037</v>
      </c>
      <c r="B23" s="470" t="s">
        <v>1038</v>
      </c>
      <c r="C23" s="471">
        <v>4</v>
      </c>
      <c r="D23" s="472" t="s">
        <v>997</v>
      </c>
      <c r="E23" s="472" t="s">
        <v>998</v>
      </c>
      <c r="F23" s="472" t="s">
        <v>987</v>
      </c>
    </row>
    <row r="24" spans="1:6" ht="38.25" x14ac:dyDescent="0.2">
      <c r="A24" s="469" t="s">
        <v>1039</v>
      </c>
      <c r="B24" s="470" t="s">
        <v>1040</v>
      </c>
      <c r="C24" s="471">
        <v>14</v>
      </c>
      <c r="D24" s="472" t="s">
        <v>997</v>
      </c>
      <c r="E24" s="472" t="s">
        <v>998</v>
      </c>
      <c r="F24" s="472" t="s">
        <v>987</v>
      </c>
    </row>
    <row r="25" spans="1:6" ht="63.75" x14ac:dyDescent="0.2">
      <c r="A25" s="469" t="s">
        <v>1041</v>
      </c>
      <c r="B25" s="470" t="s">
        <v>1042</v>
      </c>
      <c r="C25" s="471">
        <v>10</v>
      </c>
      <c r="D25" s="472" t="s">
        <v>997</v>
      </c>
      <c r="E25" s="472" t="s">
        <v>998</v>
      </c>
      <c r="F25" s="472" t="s">
        <v>987</v>
      </c>
    </row>
    <row r="26" spans="1:6" ht="63.75" x14ac:dyDescent="0.2">
      <c r="A26" s="469" t="s">
        <v>1043</v>
      </c>
      <c r="B26" s="470" t="s">
        <v>1042</v>
      </c>
      <c r="C26" s="471">
        <v>20</v>
      </c>
      <c r="D26" s="472" t="s">
        <v>997</v>
      </c>
      <c r="E26" s="472" t="s">
        <v>998</v>
      </c>
      <c r="F26" s="472" t="s">
        <v>987</v>
      </c>
    </row>
    <row r="27" spans="1:6" ht="51" x14ac:dyDescent="0.2">
      <c r="A27" s="469" t="s">
        <v>1044</v>
      </c>
      <c r="B27" s="470" t="s">
        <v>1045</v>
      </c>
      <c r="C27" s="471">
        <v>3</v>
      </c>
      <c r="D27" s="472" t="s">
        <v>997</v>
      </c>
      <c r="E27" s="472" t="s">
        <v>998</v>
      </c>
      <c r="F27" s="472" t="s">
        <v>987</v>
      </c>
    </row>
    <row r="28" spans="1:6" ht="38.25" x14ac:dyDescent="0.2">
      <c r="A28" s="469" t="s">
        <v>1046</v>
      </c>
      <c r="B28" s="470" t="s">
        <v>1047</v>
      </c>
      <c r="C28" s="471">
        <v>4</v>
      </c>
      <c r="D28" s="472" t="s">
        <v>997</v>
      </c>
      <c r="E28" s="472" t="s">
        <v>998</v>
      </c>
      <c r="F28" s="472" t="s">
        <v>987</v>
      </c>
    </row>
    <row r="29" spans="1:6" ht="38.25" x14ac:dyDescent="0.2">
      <c r="A29" s="469" t="s">
        <v>1048</v>
      </c>
      <c r="B29" s="470" t="s">
        <v>1049</v>
      </c>
      <c r="C29" s="471">
        <v>16</v>
      </c>
      <c r="D29" s="472" t="s">
        <v>997</v>
      </c>
      <c r="E29" s="472" t="s">
        <v>998</v>
      </c>
      <c r="F29" s="472" t="s">
        <v>987</v>
      </c>
    </row>
    <row r="30" spans="1:6" ht="51" x14ac:dyDescent="0.2">
      <c r="A30" s="469" t="s">
        <v>1050</v>
      </c>
      <c r="B30" s="470" t="s">
        <v>1051</v>
      </c>
      <c r="C30" s="471">
        <v>13</v>
      </c>
      <c r="D30" s="472" t="s">
        <v>997</v>
      </c>
      <c r="E30" s="472" t="s">
        <v>998</v>
      </c>
      <c r="F30" s="472" t="s">
        <v>987</v>
      </c>
    </row>
    <row r="31" spans="1:6" ht="38.25" x14ac:dyDescent="0.2">
      <c r="A31" s="469" t="s">
        <v>1052</v>
      </c>
      <c r="B31" s="470" t="s">
        <v>1053</v>
      </c>
      <c r="C31" s="471">
        <v>18</v>
      </c>
      <c r="D31" s="472" t="s">
        <v>997</v>
      </c>
      <c r="E31" s="472" t="s">
        <v>998</v>
      </c>
      <c r="F31" s="472" t="s">
        <v>987</v>
      </c>
    </row>
    <row r="32" spans="1:6" ht="25.5" x14ac:dyDescent="0.2">
      <c r="A32" s="469" t="s">
        <v>1054</v>
      </c>
      <c r="B32" s="470" t="s">
        <v>1055</v>
      </c>
      <c r="C32" s="471">
        <v>9</v>
      </c>
      <c r="D32" s="472" t="s">
        <v>997</v>
      </c>
      <c r="E32" s="472" t="s">
        <v>998</v>
      </c>
      <c r="F32" s="472" t="s">
        <v>987</v>
      </c>
    </row>
    <row r="33" spans="1:6" ht="51" x14ac:dyDescent="0.2">
      <c r="A33" s="469" t="s">
        <v>1056</v>
      </c>
      <c r="B33" s="470" t="s">
        <v>1057</v>
      </c>
      <c r="C33" s="471">
        <v>9</v>
      </c>
      <c r="D33" s="472" t="s">
        <v>997</v>
      </c>
      <c r="E33" s="472" t="s">
        <v>998</v>
      </c>
      <c r="F33" s="472" t="s">
        <v>987</v>
      </c>
    </row>
    <row r="34" spans="1:6" ht="25.5" x14ac:dyDescent="0.2">
      <c r="A34" s="469" t="s">
        <v>1058</v>
      </c>
      <c r="B34" s="470" t="s">
        <v>1059</v>
      </c>
      <c r="C34" s="471">
        <v>7</v>
      </c>
      <c r="D34" s="472" t="s">
        <v>997</v>
      </c>
      <c r="E34" s="472" t="s">
        <v>998</v>
      </c>
      <c r="F34" s="472" t="s">
        <v>987</v>
      </c>
    </row>
    <row r="35" spans="1:6" ht="25.5" x14ac:dyDescent="0.2">
      <c r="A35" s="469" t="s">
        <v>1060</v>
      </c>
      <c r="B35" s="470" t="s">
        <v>1061</v>
      </c>
      <c r="C35" s="471">
        <v>3</v>
      </c>
      <c r="D35" s="472" t="s">
        <v>997</v>
      </c>
      <c r="E35" s="472" t="s">
        <v>998</v>
      </c>
      <c r="F35" s="472" t="s">
        <v>987</v>
      </c>
    </row>
    <row r="36" spans="1:6" ht="38.25" x14ac:dyDescent="0.2">
      <c r="A36" s="469" t="s">
        <v>1062</v>
      </c>
      <c r="B36" s="470" t="s">
        <v>1063</v>
      </c>
      <c r="C36" s="471">
        <v>16</v>
      </c>
      <c r="D36" s="472" t="s">
        <v>1007</v>
      </c>
      <c r="E36" s="472" t="s">
        <v>998</v>
      </c>
      <c r="F36" s="472" t="s">
        <v>987</v>
      </c>
    </row>
    <row r="37" spans="1:6" ht="38.25" x14ac:dyDescent="0.2">
      <c r="A37" s="469" t="s">
        <v>1064</v>
      </c>
      <c r="B37" s="470" t="s">
        <v>1065</v>
      </c>
      <c r="C37" s="471">
        <v>70</v>
      </c>
      <c r="D37" s="472" t="s">
        <v>1007</v>
      </c>
      <c r="E37" s="472" t="s">
        <v>998</v>
      </c>
      <c r="F37" s="472" t="s">
        <v>987</v>
      </c>
    </row>
    <row r="38" spans="1:6" ht="25.5" x14ac:dyDescent="0.2">
      <c r="A38" s="469" t="s">
        <v>1066</v>
      </c>
      <c r="B38" s="470" t="s">
        <v>1067</v>
      </c>
      <c r="C38" s="471">
        <v>64</v>
      </c>
      <c r="D38" s="472" t="s">
        <v>1007</v>
      </c>
      <c r="E38" s="472" t="s">
        <v>998</v>
      </c>
      <c r="F38" s="472" t="s">
        <v>987</v>
      </c>
    </row>
    <row r="39" spans="1:6" ht="25.5" x14ac:dyDescent="0.2">
      <c r="A39" s="469" t="s">
        <v>1068</v>
      </c>
      <c r="B39" s="470" t="s">
        <v>1067</v>
      </c>
      <c r="C39" s="471">
        <v>10</v>
      </c>
      <c r="D39" s="472" t="s">
        <v>1007</v>
      </c>
      <c r="E39" s="472" t="s">
        <v>998</v>
      </c>
      <c r="F39" s="472" t="s">
        <v>987</v>
      </c>
    </row>
    <row r="40" spans="1:6" ht="51" x14ac:dyDescent="0.2">
      <c r="A40" s="469" t="s">
        <v>1069</v>
      </c>
      <c r="B40" s="470" t="s">
        <v>1070</v>
      </c>
      <c r="C40" s="471">
        <v>23</v>
      </c>
      <c r="D40" s="472" t="s">
        <v>1007</v>
      </c>
      <c r="E40" s="472" t="s">
        <v>1071</v>
      </c>
      <c r="F40" s="472" t="s">
        <v>987</v>
      </c>
    </row>
    <row r="41" spans="1:6" ht="51" x14ac:dyDescent="0.2">
      <c r="A41" s="469" t="s">
        <v>1072</v>
      </c>
      <c r="B41" s="470" t="s">
        <v>1070</v>
      </c>
      <c r="C41" s="471">
        <v>150</v>
      </c>
      <c r="D41" s="472" t="s">
        <v>1007</v>
      </c>
      <c r="E41" s="472" t="s">
        <v>1071</v>
      </c>
      <c r="F41" s="472" t="s">
        <v>987</v>
      </c>
    </row>
    <row r="42" spans="1:6" ht="51" x14ac:dyDescent="0.2">
      <c r="A42" s="469" t="s">
        <v>1073</v>
      </c>
      <c r="B42" s="470" t="s">
        <v>1070</v>
      </c>
      <c r="C42" s="471">
        <v>15</v>
      </c>
      <c r="D42" s="472" t="s">
        <v>1007</v>
      </c>
      <c r="E42" s="472" t="s">
        <v>998</v>
      </c>
      <c r="F42" s="472" t="s">
        <v>987</v>
      </c>
    </row>
    <row r="43" spans="1:6" ht="51" x14ac:dyDescent="0.2">
      <c r="A43" s="469" t="s">
        <v>1074</v>
      </c>
      <c r="B43" s="470" t="s">
        <v>1075</v>
      </c>
      <c r="C43" s="471">
        <v>15</v>
      </c>
      <c r="D43" s="472" t="s">
        <v>1007</v>
      </c>
      <c r="E43" s="472" t="s">
        <v>998</v>
      </c>
      <c r="F43" s="472" t="s">
        <v>987</v>
      </c>
    </row>
    <row r="44" spans="1:6" ht="51" x14ac:dyDescent="0.2">
      <c r="A44" s="469" t="s">
        <v>1076</v>
      </c>
      <c r="B44" s="470" t="s">
        <v>1075</v>
      </c>
      <c r="C44" s="471">
        <v>110</v>
      </c>
      <c r="D44" s="472" t="s">
        <v>1007</v>
      </c>
      <c r="E44" s="472" t="s">
        <v>1071</v>
      </c>
      <c r="F44" s="472" t="s">
        <v>987</v>
      </c>
    </row>
    <row r="45" spans="1:6" ht="51" x14ac:dyDescent="0.2">
      <c r="A45" s="469" t="s">
        <v>1077</v>
      </c>
      <c r="B45" s="470" t="s">
        <v>1075</v>
      </c>
      <c r="C45" s="471">
        <v>61</v>
      </c>
      <c r="D45" s="472" t="s">
        <v>1007</v>
      </c>
      <c r="E45" s="472" t="s">
        <v>1071</v>
      </c>
      <c r="F45" s="472" t="s">
        <v>987</v>
      </c>
    </row>
    <row r="46" spans="1:6" ht="63.75" x14ac:dyDescent="0.2">
      <c r="A46" s="469" t="s">
        <v>1078</v>
      </c>
      <c r="B46" s="470" t="s">
        <v>1079</v>
      </c>
      <c r="C46" s="471">
        <v>20</v>
      </c>
      <c r="D46" s="472" t="s">
        <v>1007</v>
      </c>
      <c r="E46" s="472" t="s">
        <v>1071</v>
      </c>
      <c r="F46" s="472" t="s">
        <v>987</v>
      </c>
    </row>
    <row r="47" spans="1:6" ht="38.25" x14ac:dyDescent="0.2">
      <c r="A47" s="469" t="s">
        <v>1080</v>
      </c>
      <c r="B47" s="470" t="s">
        <v>1081</v>
      </c>
      <c r="C47" s="471">
        <v>111</v>
      </c>
      <c r="D47" s="472" t="s">
        <v>997</v>
      </c>
      <c r="E47" s="472" t="s">
        <v>998</v>
      </c>
      <c r="F47" s="472" t="s">
        <v>987</v>
      </c>
    </row>
    <row r="48" spans="1:6" ht="38.25" x14ac:dyDescent="0.2">
      <c r="A48" s="469" t="s">
        <v>1082</v>
      </c>
      <c r="B48" s="470" t="s">
        <v>1083</v>
      </c>
      <c r="C48" s="471">
        <v>17</v>
      </c>
      <c r="D48" s="472" t="s">
        <v>997</v>
      </c>
      <c r="E48" s="472" t="s">
        <v>998</v>
      </c>
      <c r="F48" s="472" t="s">
        <v>987</v>
      </c>
    </row>
    <row r="49" spans="1:6" ht="25.5" x14ac:dyDescent="0.2">
      <c r="A49" s="469" t="s">
        <v>1084</v>
      </c>
      <c r="B49" s="470" t="s">
        <v>1085</v>
      </c>
      <c r="C49" s="471">
        <v>124</v>
      </c>
      <c r="D49" s="472" t="s">
        <v>997</v>
      </c>
      <c r="E49" s="472" t="s">
        <v>1071</v>
      </c>
      <c r="F49" s="472" t="s">
        <v>987</v>
      </c>
    </row>
    <row r="50" spans="1:6" ht="38.25" x14ac:dyDescent="0.2">
      <c r="A50" s="469" t="s">
        <v>1086</v>
      </c>
      <c r="B50" s="470" t="s">
        <v>1087</v>
      </c>
      <c r="C50" s="471">
        <v>120</v>
      </c>
      <c r="D50" s="472" t="s">
        <v>997</v>
      </c>
      <c r="E50" s="472" t="s">
        <v>1071</v>
      </c>
      <c r="F50" s="472" t="s">
        <v>987</v>
      </c>
    </row>
    <row r="51" spans="1:6" ht="51" x14ac:dyDescent="0.2">
      <c r="A51" s="469" t="s">
        <v>1088</v>
      </c>
      <c r="B51" s="470" t="s">
        <v>1089</v>
      </c>
      <c r="C51" s="471">
        <v>18</v>
      </c>
      <c r="D51" s="472" t="s">
        <v>997</v>
      </c>
      <c r="E51" s="472" t="s">
        <v>998</v>
      </c>
      <c r="F51" s="472" t="s">
        <v>987</v>
      </c>
    </row>
    <row r="52" spans="1:6" ht="51" x14ac:dyDescent="0.2">
      <c r="A52" s="469" t="s">
        <v>1090</v>
      </c>
      <c r="B52" s="470" t="s">
        <v>1091</v>
      </c>
      <c r="C52" s="471">
        <v>162</v>
      </c>
      <c r="D52" s="472" t="s">
        <v>997</v>
      </c>
      <c r="E52" s="472" t="s">
        <v>998</v>
      </c>
      <c r="F52" s="472" t="s">
        <v>987</v>
      </c>
    </row>
    <row r="53" spans="1:6" ht="25.5" x14ac:dyDescent="0.2">
      <c r="A53" s="469" t="s">
        <v>1092</v>
      </c>
      <c r="B53" s="470" t="s">
        <v>1093</v>
      </c>
      <c r="C53" s="471">
        <v>1</v>
      </c>
      <c r="D53" s="472" t="s">
        <v>997</v>
      </c>
      <c r="E53" s="472" t="s">
        <v>998</v>
      </c>
      <c r="F53" s="472" t="s">
        <v>987</v>
      </c>
    </row>
    <row r="54" spans="1:6" ht="14.25" x14ac:dyDescent="0.2">
      <c r="A54" s="469" t="s">
        <v>1094</v>
      </c>
      <c r="B54" s="470" t="s">
        <v>1095</v>
      </c>
      <c r="C54" s="471">
        <v>40</v>
      </c>
      <c r="D54" s="472" t="s">
        <v>997</v>
      </c>
      <c r="E54" s="472" t="s">
        <v>998</v>
      </c>
      <c r="F54" s="472" t="s">
        <v>987</v>
      </c>
    </row>
    <row r="55" spans="1:6" ht="14.25" x14ac:dyDescent="0.2">
      <c r="A55" s="469" t="s">
        <v>1096</v>
      </c>
      <c r="B55" s="470" t="s">
        <v>1097</v>
      </c>
      <c r="C55" s="471">
        <v>35</v>
      </c>
      <c r="D55" s="472" t="s">
        <v>997</v>
      </c>
      <c r="E55" s="472" t="s">
        <v>998</v>
      </c>
      <c r="F55" s="472" t="s">
        <v>987</v>
      </c>
    </row>
    <row r="56" spans="1:6" ht="25.5" x14ac:dyDescent="0.2">
      <c r="A56" s="469" t="s">
        <v>1098</v>
      </c>
      <c r="B56" s="470" t="s">
        <v>1099</v>
      </c>
      <c r="C56" s="471">
        <v>69</v>
      </c>
      <c r="D56" s="472" t="s">
        <v>997</v>
      </c>
      <c r="E56" s="472" t="s">
        <v>998</v>
      </c>
      <c r="F56" s="472" t="s">
        <v>987</v>
      </c>
    </row>
    <row r="57" spans="1:6" ht="25.5" x14ac:dyDescent="0.2">
      <c r="A57" s="469" t="s">
        <v>1100</v>
      </c>
      <c r="B57" s="470" t="s">
        <v>1101</v>
      </c>
      <c r="C57" s="471">
        <v>1</v>
      </c>
      <c r="D57" s="472" t="s">
        <v>997</v>
      </c>
      <c r="E57" s="472" t="s">
        <v>998</v>
      </c>
      <c r="F57" s="472" t="s">
        <v>987</v>
      </c>
    </row>
    <row r="58" spans="1:6" ht="25.5" x14ac:dyDescent="0.2">
      <c r="A58" s="469" t="s">
        <v>1102</v>
      </c>
      <c r="B58" s="470" t="s">
        <v>1103</v>
      </c>
      <c r="C58" s="471">
        <v>133</v>
      </c>
      <c r="D58" s="472" t="s">
        <v>997</v>
      </c>
      <c r="E58" s="472" t="s">
        <v>998</v>
      </c>
      <c r="F58" s="472" t="s">
        <v>987</v>
      </c>
    </row>
    <row r="59" spans="1:6" ht="25.5" x14ac:dyDescent="0.2">
      <c r="A59" s="469" t="s">
        <v>1104</v>
      </c>
      <c r="B59" s="470" t="s">
        <v>1105</v>
      </c>
      <c r="C59" s="471">
        <v>324</v>
      </c>
      <c r="D59" s="472" t="s">
        <v>997</v>
      </c>
      <c r="E59" s="472" t="s">
        <v>998</v>
      </c>
      <c r="F59" s="472" t="s">
        <v>987</v>
      </c>
    </row>
    <row r="60" spans="1:6" ht="38.25" x14ac:dyDescent="0.2">
      <c r="A60" s="469" t="s">
        <v>1106</v>
      </c>
      <c r="B60" s="470" t="s">
        <v>1107</v>
      </c>
      <c r="C60" s="471">
        <v>44</v>
      </c>
      <c r="D60" s="472" t="s">
        <v>997</v>
      </c>
      <c r="E60" s="472" t="s">
        <v>998</v>
      </c>
      <c r="F60" s="472" t="s">
        <v>987</v>
      </c>
    </row>
    <row r="61" spans="1:6" ht="14.25" x14ac:dyDescent="0.2">
      <c r="A61" s="469" t="s">
        <v>1108</v>
      </c>
      <c r="B61" s="470" t="s">
        <v>1109</v>
      </c>
      <c r="C61" s="471">
        <v>56</v>
      </c>
      <c r="D61" s="472" t="s">
        <v>997</v>
      </c>
      <c r="E61" s="472" t="s">
        <v>998</v>
      </c>
      <c r="F61" s="472" t="s">
        <v>987</v>
      </c>
    </row>
    <row r="62" spans="1:6" ht="25.5" x14ac:dyDescent="0.2">
      <c r="A62" s="469" t="s">
        <v>1110</v>
      </c>
      <c r="B62" s="470" t="s">
        <v>1111</v>
      </c>
      <c r="C62" s="471">
        <v>2</v>
      </c>
      <c r="D62" s="472" t="s">
        <v>997</v>
      </c>
      <c r="E62" s="472" t="s">
        <v>998</v>
      </c>
      <c r="F62" s="472" t="s">
        <v>987</v>
      </c>
    </row>
    <row r="63" spans="1:6" ht="51" x14ac:dyDescent="0.2">
      <c r="A63" s="469" t="s">
        <v>1112</v>
      </c>
      <c r="B63" s="470" t="s">
        <v>1113</v>
      </c>
      <c r="C63" s="471">
        <v>66</v>
      </c>
      <c r="D63" s="472" t="s">
        <v>997</v>
      </c>
      <c r="E63" s="472" t="s">
        <v>998</v>
      </c>
      <c r="F63" s="472" t="s">
        <v>987</v>
      </c>
    </row>
    <row r="64" spans="1:6" ht="51" x14ac:dyDescent="0.2">
      <c r="A64" s="469" t="s">
        <v>1114</v>
      </c>
      <c r="B64" s="470" t="s">
        <v>1115</v>
      </c>
      <c r="C64" s="471">
        <v>36</v>
      </c>
      <c r="D64" s="472" t="s">
        <v>997</v>
      </c>
      <c r="E64" s="472" t="s">
        <v>998</v>
      </c>
      <c r="F64" s="472" t="s">
        <v>987</v>
      </c>
    </row>
    <row r="65" spans="1:6" ht="14.25" x14ac:dyDescent="0.2">
      <c r="A65" s="469" t="s">
        <v>1116</v>
      </c>
      <c r="B65" s="470" t="s">
        <v>1117</v>
      </c>
      <c r="C65" s="471">
        <v>47</v>
      </c>
      <c r="D65" s="472" t="s">
        <v>997</v>
      </c>
      <c r="E65" s="472" t="s">
        <v>1071</v>
      </c>
      <c r="F65" s="472" t="s">
        <v>987</v>
      </c>
    </row>
    <row r="66" spans="1:6" ht="25.5" x14ac:dyDescent="0.2">
      <c r="A66" s="469" t="s">
        <v>1118</v>
      </c>
      <c r="B66" s="470" t="s">
        <v>1119</v>
      </c>
      <c r="C66" s="471">
        <v>1</v>
      </c>
      <c r="D66" s="472" t="s">
        <v>997</v>
      </c>
      <c r="E66" s="472" t="s">
        <v>998</v>
      </c>
      <c r="F66" s="472" t="s">
        <v>987</v>
      </c>
    </row>
    <row r="67" spans="1:6" ht="14.25" x14ac:dyDescent="0.2">
      <c r="A67" s="469" t="s">
        <v>1120</v>
      </c>
      <c r="B67" s="470" t="s">
        <v>1121</v>
      </c>
      <c r="C67" s="471">
        <v>15</v>
      </c>
      <c r="D67" s="472" t="s">
        <v>997</v>
      </c>
      <c r="E67" s="472" t="s">
        <v>998</v>
      </c>
      <c r="F67" s="472" t="s">
        <v>987</v>
      </c>
    </row>
    <row r="68" spans="1:6" ht="14.25" x14ac:dyDescent="0.2">
      <c r="A68" s="469" t="s">
        <v>1122</v>
      </c>
      <c r="B68" s="470" t="s">
        <v>1123</v>
      </c>
      <c r="C68" s="471">
        <v>15</v>
      </c>
      <c r="D68" s="472" t="s">
        <v>997</v>
      </c>
      <c r="E68" s="472" t="s">
        <v>998</v>
      </c>
      <c r="F68" s="472" t="s">
        <v>987</v>
      </c>
    </row>
    <row r="69" spans="1:6" ht="38.25" x14ac:dyDescent="0.2">
      <c r="A69" s="469" t="s">
        <v>1124</v>
      </c>
      <c r="B69" s="470" t="s">
        <v>1125</v>
      </c>
      <c r="C69" s="471">
        <v>38</v>
      </c>
      <c r="D69" s="472" t="s">
        <v>997</v>
      </c>
      <c r="E69" s="472" t="s">
        <v>998</v>
      </c>
      <c r="F69" s="472" t="s">
        <v>987</v>
      </c>
    </row>
    <row r="70" spans="1:6" ht="38.25" x14ac:dyDescent="0.2">
      <c r="A70" s="469" t="s">
        <v>1126</v>
      </c>
      <c r="B70" s="470" t="s">
        <v>1127</v>
      </c>
      <c r="C70" s="471">
        <v>2</v>
      </c>
      <c r="D70" s="472" t="s">
        <v>997</v>
      </c>
      <c r="E70" s="472" t="s">
        <v>998</v>
      </c>
      <c r="F70" s="472" t="s">
        <v>987</v>
      </c>
    </row>
    <row r="71" spans="1:6" ht="25.5" x14ac:dyDescent="0.2">
      <c r="A71" s="469" t="s">
        <v>1128</v>
      </c>
      <c r="B71" s="470" t="s">
        <v>1129</v>
      </c>
      <c r="C71" s="471">
        <v>74</v>
      </c>
      <c r="D71" s="472" t="s">
        <v>997</v>
      </c>
      <c r="E71" s="472" t="s">
        <v>998</v>
      </c>
      <c r="F71" s="472" t="s">
        <v>987</v>
      </c>
    </row>
    <row r="72" spans="1:6" ht="14.25" x14ac:dyDescent="0.2">
      <c r="A72" s="469" t="s">
        <v>1130</v>
      </c>
      <c r="B72" s="470" t="s">
        <v>1131</v>
      </c>
      <c r="C72" s="471">
        <v>1</v>
      </c>
      <c r="D72" s="472" t="s">
        <v>997</v>
      </c>
      <c r="E72" s="472" t="s">
        <v>998</v>
      </c>
      <c r="F72" s="472" t="s">
        <v>987</v>
      </c>
    </row>
    <row r="73" spans="1:6" ht="14.25" x14ac:dyDescent="0.2">
      <c r="A73" s="469" t="s">
        <v>1132</v>
      </c>
      <c r="B73" s="470" t="s">
        <v>1133</v>
      </c>
      <c r="C73" s="471">
        <v>104</v>
      </c>
      <c r="D73" s="472" t="s">
        <v>997</v>
      </c>
      <c r="E73" s="472" t="s">
        <v>998</v>
      </c>
      <c r="F73" s="472" t="s">
        <v>987</v>
      </c>
    </row>
    <row r="74" spans="1:6" ht="14.25" x14ac:dyDescent="0.2">
      <c r="A74" s="469" t="s">
        <v>1134</v>
      </c>
      <c r="B74" s="470" t="s">
        <v>1135</v>
      </c>
      <c r="C74" s="471">
        <v>94</v>
      </c>
      <c r="D74" s="472" t="s">
        <v>997</v>
      </c>
      <c r="E74" s="472" t="s">
        <v>998</v>
      </c>
      <c r="F74" s="472" t="s">
        <v>987</v>
      </c>
    </row>
    <row r="75" spans="1:6" ht="51" x14ac:dyDescent="0.2">
      <c r="A75" s="469" t="s">
        <v>1136</v>
      </c>
      <c r="B75" s="470" t="s">
        <v>1137</v>
      </c>
      <c r="C75" s="471">
        <v>12</v>
      </c>
      <c r="D75" s="472" t="s">
        <v>997</v>
      </c>
      <c r="E75" s="472" t="s">
        <v>998</v>
      </c>
      <c r="F75" s="472" t="s">
        <v>987</v>
      </c>
    </row>
    <row r="76" spans="1:6" ht="25.5" x14ac:dyDescent="0.2">
      <c r="A76" s="469" t="s">
        <v>1138</v>
      </c>
      <c r="B76" s="470" t="s">
        <v>1139</v>
      </c>
      <c r="C76" s="471">
        <v>2</v>
      </c>
      <c r="D76" s="472" t="s">
        <v>997</v>
      </c>
      <c r="E76" s="472" t="s">
        <v>998</v>
      </c>
      <c r="F76" s="472" t="s">
        <v>987</v>
      </c>
    </row>
    <row r="77" spans="1:6" ht="25.5" x14ac:dyDescent="0.2">
      <c r="A77" s="469" t="s">
        <v>1140</v>
      </c>
      <c r="B77" s="470" t="s">
        <v>1141</v>
      </c>
      <c r="C77" s="471">
        <v>46</v>
      </c>
      <c r="D77" s="472" t="s">
        <v>997</v>
      </c>
      <c r="E77" s="472" t="s">
        <v>1071</v>
      </c>
      <c r="F77" s="472" t="s">
        <v>987</v>
      </c>
    </row>
    <row r="78" spans="1:6" ht="51" x14ac:dyDescent="0.2">
      <c r="A78" s="469" t="s">
        <v>1142</v>
      </c>
      <c r="B78" s="470" t="s">
        <v>1143</v>
      </c>
      <c r="C78" s="471">
        <v>49</v>
      </c>
      <c r="D78" s="472" t="s">
        <v>997</v>
      </c>
      <c r="E78" s="472" t="s">
        <v>998</v>
      </c>
      <c r="F78" s="472" t="s">
        <v>987</v>
      </c>
    </row>
    <row r="79" spans="1:6" ht="38.25" x14ac:dyDescent="0.2">
      <c r="A79" s="469" t="s">
        <v>1144</v>
      </c>
      <c r="B79" s="470" t="s">
        <v>1145</v>
      </c>
      <c r="C79" s="471">
        <v>26</v>
      </c>
      <c r="D79" s="472" t="s">
        <v>997</v>
      </c>
      <c r="E79" s="472" t="s">
        <v>998</v>
      </c>
      <c r="F79" s="472" t="s">
        <v>987</v>
      </c>
    </row>
    <row r="80" spans="1:6" ht="38.25" x14ac:dyDescent="0.2">
      <c r="A80" s="469" t="s">
        <v>1146</v>
      </c>
      <c r="B80" s="470" t="s">
        <v>1147</v>
      </c>
      <c r="C80" s="471">
        <v>20</v>
      </c>
      <c r="D80" s="472" t="s">
        <v>997</v>
      </c>
      <c r="E80" s="472" t="s">
        <v>998</v>
      </c>
      <c r="F80" s="472" t="s">
        <v>987</v>
      </c>
    </row>
    <row r="81" spans="1:6" ht="38.25" x14ac:dyDescent="0.2">
      <c r="A81" s="469" t="s">
        <v>1148</v>
      </c>
      <c r="B81" s="470" t="s">
        <v>1149</v>
      </c>
      <c r="C81" s="471">
        <v>19</v>
      </c>
      <c r="D81" s="472" t="s">
        <v>997</v>
      </c>
      <c r="E81" s="472" t="s">
        <v>998</v>
      </c>
      <c r="F81" s="472" t="s">
        <v>987</v>
      </c>
    </row>
    <row r="82" spans="1:6" ht="25.5" x14ac:dyDescent="0.2">
      <c r="A82" s="469" t="s">
        <v>1150</v>
      </c>
      <c r="B82" s="470" t="s">
        <v>1151</v>
      </c>
      <c r="C82" s="471">
        <v>45</v>
      </c>
      <c r="D82" s="472" t="s">
        <v>997</v>
      </c>
      <c r="E82" s="472" t="s">
        <v>998</v>
      </c>
      <c r="F82" s="472" t="s">
        <v>987</v>
      </c>
    </row>
    <row r="83" spans="1:6" ht="14.25" x14ac:dyDescent="0.2">
      <c r="A83" s="469" t="s">
        <v>1152</v>
      </c>
      <c r="B83" s="470" t="s">
        <v>1153</v>
      </c>
      <c r="C83" s="471">
        <v>1</v>
      </c>
      <c r="D83" s="472" t="s">
        <v>997</v>
      </c>
      <c r="E83" s="472" t="s">
        <v>998</v>
      </c>
      <c r="F83" s="472" t="s">
        <v>987</v>
      </c>
    </row>
    <row r="84" spans="1:6" ht="38.25" x14ac:dyDescent="0.2">
      <c r="A84" s="469" t="s">
        <v>1154</v>
      </c>
      <c r="B84" s="470" t="s">
        <v>1155</v>
      </c>
      <c r="C84" s="471">
        <v>27</v>
      </c>
      <c r="D84" s="472" t="s">
        <v>997</v>
      </c>
      <c r="E84" s="472" t="s">
        <v>998</v>
      </c>
      <c r="F84" s="472" t="s">
        <v>987</v>
      </c>
    </row>
    <row r="85" spans="1:6" ht="51" x14ac:dyDescent="0.2">
      <c r="A85" s="469" t="s">
        <v>1156</v>
      </c>
      <c r="B85" s="470" t="s">
        <v>1157</v>
      </c>
      <c r="C85" s="471">
        <v>4</v>
      </c>
      <c r="D85" s="472" t="s">
        <v>997</v>
      </c>
      <c r="E85" s="472" t="s">
        <v>998</v>
      </c>
      <c r="F85" s="472" t="s">
        <v>987</v>
      </c>
    </row>
    <row r="86" spans="1:6" ht="14.25" x14ac:dyDescent="0.2">
      <c r="A86" s="469" t="s">
        <v>1158</v>
      </c>
      <c r="B86" s="470" t="s">
        <v>1159</v>
      </c>
      <c r="C86" s="471">
        <v>3</v>
      </c>
      <c r="D86" s="472" t="s">
        <v>997</v>
      </c>
      <c r="E86" s="472" t="s">
        <v>998</v>
      </c>
      <c r="F86" s="472" t="s">
        <v>987</v>
      </c>
    </row>
    <row r="87" spans="1:6" ht="14.25" x14ac:dyDescent="0.2">
      <c r="A87" s="469" t="s">
        <v>1160</v>
      </c>
      <c r="B87" s="470" t="s">
        <v>1161</v>
      </c>
      <c r="C87" s="471">
        <v>30</v>
      </c>
      <c r="D87" s="472" t="s">
        <v>997</v>
      </c>
      <c r="E87" s="472" t="s">
        <v>1071</v>
      </c>
      <c r="F87" s="472" t="s">
        <v>987</v>
      </c>
    </row>
    <row r="88" spans="1:6" ht="38.25" x14ac:dyDescent="0.2">
      <c r="A88" s="469" t="s">
        <v>1162</v>
      </c>
      <c r="B88" s="470" t="s">
        <v>1163</v>
      </c>
      <c r="C88" s="471">
        <v>71</v>
      </c>
      <c r="D88" s="472" t="s">
        <v>997</v>
      </c>
      <c r="E88" s="472" t="s">
        <v>998</v>
      </c>
      <c r="F88" s="472" t="s">
        <v>987</v>
      </c>
    </row>
    <row r="89" spans="1:6" ht="38.25" x14ac:dyDescent="0.2">
      <c r="A89" s="469" t="s">
        <v>1164</v>
      </c>
      <c r="B89" s="470" t="s">
        <v>1165</v>
      </c>
      <c r="C89" s="471">
        <v>2</v>
      </c>
      <c r="D89" s="472" t="s">
        <v>997</v>
      </c>
      <c r="E89" s="472" t="s">
        <v>998</v>
      </c>
      <c r="F89" s="472" t="s">
        <v>987</v>
      </c>
    </row>
    <row r="90" spans="1:6" ht="14.25" x14ac:dyDescent="0.2">
      <c r="A90" s="469" t="s">
        <v>1166</v>
      </c>
      <c r="B90" s="470" t="s">
        <v>1167</v>
      </c>
      <c r="C90" s="471">
        <v>20</v>
      </c>
      <c r="D90" s="472" t="s">
        <v>997</v>
      </c>
      <c r="E90" s="472" t="s">
        <v>998</v>
      </c>
      <c r="F90" s="472" t="s">
        <v>987</v>
      </c>
    </row>
    <row r="91" spans="1:6" ht="14.25" x14ac:dyDescent="0.2">
      <c r="A91" s="469" t="s">
        <v>1168</v>
      </c>
      <c r="B91" s="470" t="s">
        <v>1169</v>
      </c>
      <c r="C91" s="471">
        <v>11</v>
      </c>
      <c r="D91" s="472" t="s">
        <v>997</v>
      </c>
      <c r="E91" s="472" t="s">
        <v>1071</v>
      </c>
      <c r="F91" s="472" t="s">
        <v>987</v>
      </c>
    </row>
    <row r="92" spans="1:6" ht="25.5" x14ac:dyDescent="0.2">
      <c r="A92" s="469" t="s">
        <v>1170</v>
      </c>
      <c r="B92" s="470" t="s">
        <v>1171</v>
      </c>
      <c r="C92" s="471">
        <v>1</v>
      </c>
      <c r="D92" s="472" t="s">
        <v>997</v>
      </c>
      <c r="E92" s="472" t="s">
        <v>998</v>
      </c>
      <c r="F92" s="472" t="s">
        <v>987</v>
      </c>
    </row>
    <row r="93" spans="1:6" ht="38.25" x14ac:dyDescent="0.2">
      <c r="A93" s="469" t="s">
        <v>1172</v>
      </c>
      <c r="B93" s="470" t="s">
        <v>1173</v>
      </c>
      <c r="C93" s="471">
        <v>22</v>
      </c>
      <c r="D93" s="472" t="s">
        <v>997</v>
      </c>
      <c r="E93" s="472" t="s">
        <v>998</v>
      </c>
      <c r="F93" s="472" t="s">
        <v>987</v>
      </c>
    </row>
    <row r="94" spans="1:6" ht="38.25" x14ac:dyDescent="0.2">
      <c r="A94" s="469" t="s">
        <v>1174</v>
      </c>
      <c r="B94" s="470" t="s">
        <v>1175</v>
      </c>
      <c r="C94" s="471">
        <v>1</v>
      </c>
      <c r="D94" s="472" t="s">
        <v>997</v>
      </c>
      <c r="E94" s="472" t="s">
        <v>998</v>
      </c>
      <c r="F94" s="472" t="s">
        <v>987</v>
      </c>
    </row>
    <row r="95" spans="1:6" ht="25.5" x14ac:dyDescent="0.2">
      <c r="A95" s="469" t="s">
        <v>1176</v>
      </c>
      <c r="B95" s="470" t="s">
        <v>1177</v>
      </c>
      <c r="C95" s="471">
        <v>4</v>
      </c>
      <c r="D95" s="472" t="s">
        <v>997</v>
      </c>
      <c r="E95" s="472" t="s">
        <v>998</v>
      </c>
      <c r="F95" s="472" t="s">
        <v>987</v>
      </c>
    </row>
    <row r="96" spans="1:6" ht="38.25" x14ac:dyDescent="0.2">
      <c r="A96" s="469" t="s">
        <v>1178</v>
      </c>
      <c r="B96" s="470" t="s">
        <v>1179</v>
      </c>
      <c r="C96" s="471">
        <v>1</v>
      </c>
      <c r="D96" s="472" t="s">
        <v>997</v>
      </c>
      <c r="E96" s="472" t="s">
        <v>998</v>
      </c>
      <c r="F96" s="472" t="s">
        <v>987</v>
      </c>
    </row>
    <row r="97" spans="1:6" ht="25.5" x14ac:dyDescent="0.2">
      <c r="A97" s="469" t="s">
        <v>1180</v>
      </c>
      <c r="B97" s="470" t="s">
        <v>1181</v>
      </c>
      <c r="C97" s="471">
        <v>43</v>
      </c>
      <c r="D97" s="472" t="s">
        <v>997</v>
      </c>
      <c r="E97" s="472" t="s">
        <v>1071</v>
      </c>
      <c r="F97" s="472" t="s">
        <v>987</v>
      </c>
    </row>
    <row r="98" spans="1:6" ht="14.25" x14ac:dyDescent="0.2">
      <c r="A98" s="469" t="s">
        <v>1182</v>
      </c>
      <c r="B98" s="470" t="s">
        <v>1095</v>
      </c>
      <c r="C98" s="471">
        <v>17</v>
      </c>
      <c r="D98" s="472" t="s">
        <v>997</v>
      </c>
      <c r="E98" s="472" t="s">
        <v>998</v>
      </c>
      <c r="F98" s="472" t="s">
        <v>987</v>
      </c>
    </row>
    <row r="99" spans="1:6" ht="14.25" x14ac:dyDescent="0.2">
      <c r="A99" s="469" t="s">
        <v>1183</v>
      </c>
      <c r="B99" s="470" t="s">
        <v>1184</v>
      </c>
      <c r="C99" s="471">
        <v>15</v>
      </c>
      <c r="D99" s="472" t="s">
        <v>997</v>
      </c>
      <c r="E99" s="472" t="s">
        <v>998</v>
      </c>
      <c r="F99" s="472" t="s">
        <v>987</v>
      </c>
    </row>
    <row r="100" spans="1:6" ht="38.25" x14ac:dyDescent="0.2">
      <c r="A100" s="469" t="s">
        <v>1185</v>
      </c>
      <c r="B100" s="470" t="s">
        <v>1186</v>
      </c>
      <c r="C100" s="471">
        <v>1</v>
      </c>
      <c r="D100" s="472" t="s">
        <v>1014</v>
      </c>
      <c r="E100" s="472" t="s">
        <v>998</v>
      </c>
      <c r="F100" s="472" t="s">
        <v>987</v>
      </c>
    </row>
    <row r="101" spans="1:6" ht="38.25" x14ac:dyDescent="0.2">
      <c r="A101" s="469" t="s">
        <v>1187</v>
      </c>
      <c r="B101" s="470" t="s">
        <v>1186</v>
      </c>
      <c r="C101" s="471">
        <v>2</v>
      </c>
      <c r="D101" s="472" t="s">
        <v>1014</v>
      </c>
      <c r="E101" s="472" t="s">
        <v>998</v>
      </c>
      <c r="F101" s="472" t="s">
        <v>987</v>
      </c>
    </row>
    <row r="102" spans="1:6" ht="38.25" x14ac:dyDescent="0.2">
      <c r="A102" s="469" t="s">
        <v>1188</v>
      </c>
      <c r="B102" s="470" t="s">
        <v>1189</v>
      </c>
      <c r="C102" s="471">
        <v>19</v>
      </c>
      <c r="D102" s="472" t="s">
        <v>997</v>
      </c>
      <c r="E102" s="472" t="s">
        <v>998</v>
      </c>
      <c r="F102" s="472" t="s">
        <v>987</v>
      </c>
    </row>
    <row r="103" spans="1:6" ht="51" x14ac:dyDescent="0.2">
      <c r="A103" s="469" t="s">
        <v>1190</v>
      </c>
      <c r="B103" s="470" t="s">
        <v>1191</v>
      </c>
      <c r="C103" s="471">
        <v>28</v>
      </c>
      <c r="D103" s="472" t="s">
        <v>1007</v>
      </c>
      <c r="E103" s="472" t="s">
        <v>998</v>
      </c>
      <c r="F103" s="472" t="s">
        <v>987</v>
      </c>
    </row>
    <row r="104" spans="1:6" ht="38.25" x14ac:dyDescent="0.2">
      <c r="A104" s="469" t="s">
        <v>1192</v>
      </c>
      <c r="B104" s="470" t="s">
        <v>1193</v>
      </c>
      <c r="C104" s="471">
        <v>1</v>
      </c>
      <c r="D104" s="472" t="s">
        <v>1014</v>
      </c>
      <c r="E104" s="472" t="s">
        <v>998</v>
      </c>
      <c r="F104" s="472" t="s">
        <v>987</v>
      </c>
    </row>
    <row r="105" spans="1:6" ht="51" x14ac:dyDescent="0.2">
      <c r="A105" s="469" t="s">
        <v>1194</v>
      </c>
      <c r="B105" s="470" t="s">
        <v>1195</v>
      </c>
      <c r="C105" s="471">
        <v>4</v>
      </c>
      <c r="D105" s="472" t="s">
        <v>1014</v>
      </c>
      <c r="E105" s="472" t="s">
        <v>998</v>
      </c>
      <c r="F105" s="472" t="s">
        <v>987</v>
      </c>
    </row>
    <row r="106" spans="1:6" ht="51" x14ac:dyDescent="0.2">
      <c r="A106" s="469" t="s">
        <v>1196</v>
      </c>
      <c r="B106" s="470" t="s">
        <v>1197</v>
      </c>
      <c r="C106" s="471">
        <v>4</v>
      </c>
      <c r="D106" s="472" t="s">
        <v>1014</v>
      </c>
      <c r="E106" s="472" t="s">
        <v>998</v>
      </c>
      <c r="F106" s="472" t="s">
        <v>987</v>
      </c>
    </row>
    <row r="107" spans="1:6" ht="51" x14ac:dyDescent="0.2">
      <c r="A107" s="469" t="s">
        <v>1198</v>
      </c>
      <c r="B107" s="470" t="s">
        <v>1199</v>
      </c>
      <c r="C107" s="471">
        <v>13</v>
      </c>
      <c r="D107" s="472" t="s">
        <v>1007</v>
      </c>
      <c r="E107" s="472" t="s">
        <v>998</v>
      </c>
      <c r="F107" s="472" t="s">
        <v>987</v>
      </c>
    </row>
    <row r="108" spans="1:6" ht="25.5" x14ac:dyDescent="0.2">
      <c r="A108" s="469" t="s">
        <v>1200</v>
      </c>
      <c r="B108" s="470" t="s">
        <v>1201</v>
      </c>
      <c r="C108" s="471">
        <v>10</v>
      </c>
      <c r="D108" s="472" t="s">
        <v>997</v>
      </c>
      <c r="E108" s="472" t="s">
        <v>998</v>
      </c>
      <c r="F108" s="472" t="s">
        <v>987</v>
      </c>
    </row>
    <row r="109" spans="1:6" ht="25.5" x14ac:dyDescent="0.2">
      <c r="A109" s="469" t="s">
        <v>1202</v>
      </c>
      <c r="B109" s="470" t="s">
        <v>1203</v>
      </c>
      <c r="C109" s="471">
        <v>1</v>
      </c>
      <c r="D109" s="472" t="s">
        <v>997</v>
      </c>
      <c r="E109" s="472" t="s">
        <v>998</v>
      </c>
      <c r="F109" s="472" t="s">
        <v>987</v>
      </c>
    </row>
    <row r="110" spans="1:6" ht="25.5" x14ac:dyDescent="0.2">
      <c r="A110" s="469" t="s">
        <v>1204</v>
      </c>
      <c r="B110" s="470" t="s">
        <v>1205</v>
      </c>
      <c r="C110" s="471">
        <v>1</v>
      </c>
      <c r="D110" s="472" t="s">
        <v>997</v>
      </c>
      <c r="E110" s="472" t="s">
        <v>998</v>
      </c>
      <c r="F110" s="472" t="s">
        <v>987</v>
      </c>
    </row>
    <row r="111" spans="1:6" ht="38.25" x14ac:dyDescent="0.2">
      <c r="A111" s="469" t="s">
        <v>1206</v>
      </c>
      <c r="B111" s="470" t="s">
        <v>1207</v>
      </c>
      <c r="C111" s="471">
        <v>2</v>
      </c>
      <c r="D111" s="472" t="s">
        <v>1007</v>
      </c>
      <c r="E111" s="472" t="s">
        <v>1071</v>
      </c>
      <c r="F111" s="472" t="s">
        <v>987</v>
      </c>
    </row>
    <row r="112" spans="1:6" ht="51" x14ac:dyDescent="0.2">
      <c r="A112" s="469" t="s">
        <v>1208</v>
      </c>
      <c r="B112" s="470" t="s">
        <v>1209</v>
      </c>
      <c r="C112" s="471">
        <v>6</v>
      </c>
      <c r="D112" s="472" t="s">
        <v>997</v>
      </c>
      <c r="E112" s="472" t="s">
        <v>998</v>
      </c>
      <c r="F112" s="472" t="s">
        <v>987</v>
      </c>
    </row>
    <row r="113" spans="1:6" ht="51" x14ac:dyDescent="0.2">
      <c r="A113" s="469" t="s">
        <v>1210</v>
      </c>
      <c r="B113" s="470" t="s">
        <v>1211</v>
      </c>
      <c r="C113" s="471">
        <v>1</v>
      </c>
      <c r="D113" s="472" t="s">
        <v>997</v>
      </c>
      <c r="E113" s="472" t="s">
        <v>998</v>
      </c>
      <c r="F113" s="472" t="s">
        <v>987</v>
      </c>
    </row>
    <row r="114" spans="1:6" ht="25.5" x14ac:dyDescent="0.2">
      <c r="A114" s="469" t="s">
        <v>1212</v>
      </c>
      <c r="B114" s="470" t="s">
        <v>1213</v>
      </c>
      <c r="C114" s="471">
        <v>9</v>
      </c>
      <c r="D114" s="472" t="s">
        <v>1014</v>
      </c>
      <c r="E114" s="472" t="s">
        <v>998</v>
      </c>
      <c r="F114" s="472" t="s">
        <v>987</v>
      </c>
    </row>
    <row r="115" spans="1:6" ht="25.5" x14ac:dyDescent="0.2">
      <c r="A115" s="469" t="s">
        <v>1214</v>
      </c>
      <c r="B115" s="470" t="s">
        <v>1213</v>
      </c>
      <c r="C115" s="471">
        <v>23</v>
      </c>
      <c r="D115" s="472" t="s">
        <v>1007</v>
      </c>
      <c r="E115" s="472" t="s">
        <v>1071</v>
      </c>
      <c r="F115" s="472" t="s">
        <v>987</v>
      </c>
    </row>
    <row r="116" spans="1:6" ht="25.5" x14ac:dyDescent="0.2">
      <c r="A116" s="469" t="s">
        <v>1215</v>
      </c>
      <c r="B116" s="470" t="s">
        <v>1216</v>
      </c>
      <c r="C116" s="471">
        <v>2</v>
      </c>
      <c r="D116" s="472" t="s">
        <v>1014</v>
      </c>
      <c r="E116" s="472" t="s">
        <v>1071</v>
      </c>
      <c r="F116" s="472" t="s">
        <v>987</v>
      </c>
    </row>
    <row r="117" spans="1:6" ht="25.5" x14ac:dyDescent="0.2">
      <c r="A117" s="469" t="s">
        <v>1217</v>
      </c>
      <c r="B117" s="470" t="s">
        <v>1216</v>
      </c>
      <c r="C117" s="471">
        <v>4</v>
      </c>
      <c r="D117" s="472" t="s">
        <v>1014</v>
      </c>
      <c r="E117" s="472" t="s">
        <v>998</v>
      </c>
      <c r="F117" s="472" t="s">
        <v>987</v>
      </c>
    </row>
    <row r="118" spans="1:6" ht="25.5" x14ac:dyDescent="0.2">
      <c r="A118" s="469" t="s">
        <v>1218</v>
      </c>
      <c r="B118" s="470" t="s">
        <v>1020</v>
      </c>
      <c r="C118" s="471">
        <v>20</v>
      </c>
      <c r="D118" s="472" t="s">
        <v>1007</v>
      </c>
      <c r="E118" s="472" t="s">
        <v>1071</v>
      </c>
      <c r="F118" s="472" t="s">
        <v>987</v>
      </c>
    </row>
    <row r="119" spans="1:6" ht="25.5" x14ac:dyDescent="0.2">
      <c r="A119" s="469" t="s">
        <v>1219</v>
      </c>
      <c r="B119" s="470" t="s">
        <v>1020</v>
      </c>
      <c r="C119" s="471">
        <v>33</v>
      </c>
      <c r="D119" s="472" t="s">
        <v>1007</v>
      </c>
      <c r="E119" s="472" t="s">
        <v>998</v>
      </c>
      <c r="F119" s="472" t="s">
        <v>987</v>
      </c>
    </row>
    <row r="120" spans="1:6" ht="38.25" x14ac:dyDescent="0.2">
      <c r="A120" s="469" t="s">
        <v>1220</v>
      </c>
      <c r="B120" s="470" t="s">
        <v>1221</v>
      </c>
      <c r="C120" s="471">
        <v>9</v>
      </c>
      <c r="D120" s="472" t="s">
        <v>1014</v>
      </c>
      <c r="E120" s="472" t="s">
        <v>998</v>
      </c>
      <c r="F120" s="472" t="s">
        <v>987</v>
      </c>
    </row>
    <row r="121" spans="1:6" ht="38.25" x14ac:dyDescent="0.2">
      <c r="A121" s="469" t="s">
        <v>1222</v>
      </c>
      <c r="B121" s="470" t="s">
        <v>1221</v>
      </c>
      <c r="C121" s="471">
        <v>10</v>
      </c>
      <c r="D121" s="472" t="s">
        <v>1007</v>
      </c>
      <c r="E121" s="472" t="s">
        <v>1071</v>
      </c>
      <c r="F121" s="472" t="s">
        <v>987</v>
      </c>
    </row>
    <row r="122" spans="1:6" ht="14.25" x14ac:dyDescent="0.2">
      <c r="A122" s="469" t="s">
        <v>1223</v>
      </c>
      <c r="B122" s="470" t="s">
        <v>1224</v>
      </c>
      <c r="C122" s="471">
        <v>23</v>
      </c>
      <c r="D122" s="472" t="s">
        <v>1007</v>
      </c>
      <c r="E122" s="472" t="s">
        <v>998</v>
      </c>
      <c r="F122" s="472" t="s">
        <v>987</v>
      </c>
    </row>
    <row r="123" spans="1:6" ht="63.75" x14ac:dyDescent="0.2">
      <c r="A123" s="469" t="s">
        <v>1225</v>
      </c>
      <c r="B123" s="470" t="s">
        <v>1226</v>
      </c>
      <c r="C123" s="471">
        <v>125</v>
      </c>
      <c r="D123" s="472" t="s">
        <v>997</v>
      </c>
      <c r="E123" s="472" t="s">
        <v>998</v>
      </c>
      <c r="F123" s="472" t="s">
        <v>987</v>
      </c>
    </row>
    <row r="124" spans="1:6" ht="51" x14ac:dyDescent="0.2">
      <c r="A124" s="469" t="s">
        <v>1227</v>
      </c>
      <c r="B124" s="470" t="s">
        <v>1228</v>
      </c>
      <c r="C124" s="471">
        <v>151</v>
      </c>
      <c r="D124" s="472" t="s">
        <v>997</v>
      </c>
      <c r="E124" s="472" t="s">
        <v>998</v>
      </c>
      <c r="F124" s="472" t="s">
        <v>987</v>
      </c>
    </row>
    <row r="125" spans="1:6" ht="51" x14ac:dyDescent="0.2">
      <c r="A125" s="469" t="s">
        <v>1229</v>
      </c>
      <c r="B125" s="470" t="s">
        <v>1230</v>
      </c>
      <c r="C125" s="471">
        <v>5</v>
      </c>
      <c r="D125" s="472" t="s">
        <v>997</v>
      </c>
      <c r="E125" s="472" t="s">
        <v>998</v>
      </c>
      <c r="F125" s="472" t="s">
        <v>987</v>
      </c>
    </row>
    <row r="126" spans="1:6" ht="51" x14ac:dyDescent="0.2">
      <c r="A126" s="469" t="s">
        <v>1231</v>
      </c>
      <c r="B126" s="470" t="s">
        <v>1230</v>
      </c>
      <c r="C126" s="471">
        <v>2</v>
      </c>
      <c r="D126" s="472" t="s">
        <v>997</v>
      </c>
      <c r="E126" s="472" t="s">
        <v>998</v>
      </c>
      <c r="F126" s="472" t="s">
        <v>987</v>
      </c>
    </row>
    <row r="127" spans="1:6" ht="38.25" x14ac:dyDescent="0.2">
      <c r="A127" s="469" t="s">
        <v>1232</v>
      </c>
      <c r="B127" s="470" t="s">
        <v>1233</v>
      </c>
      <c r="C127" s="471">
        <v>7</v>
      </c>
      <c r="D127" s="472" t="s">
        <v>1014</v>
      </c>
      <c r="E127" s="472" t="s">
        <v>998</v>
      </c>
      <c r="F127" s="472" t="s">
        <v>987</v>
      </c>
    </row>
    <row r="128" spans="1:6" ht="51" x14ac:dyDescent="0.2">
      <c r="A128" s="469" t="s">
        <v>1234</v>
      </c>
      <c r="B128" s="470" t="s">
        <v>1235</v>
      </c>
      <c r="C128" s="471">
        <v>14</v>
      </c>
      <c r="D128" s="472" t="s">
        <v>997</v>
      </c>
      <c r="E128" s="472" t="s">
        <v>998</v>
      </c>
      <c r="F128" s="472" t="s">
        <v>987</v>
      </c>
    </row>
    <row r="129" spans="1:6" ht="25.5" x14ac:dyDescent="0.2">
      <c r="A129" s="469" t="s">
        <v>1236</v>
      </c>
      <c r="B129" s="470" t="s">
        <v>1237</v>
      </c>
      <c r="C129" s="471">
        <v>1</v>
      </c>
      <c r="D129" s="472" t="s">
        <v>997</v>
      </c>
      <c r="E129" s="472" t="s">
        <v>1071</v>
      </c>
      <c r="F129" s="472" t="s">
        <v>987</v>
      </c>
    </row>
    <row r="130" spans="1:6" ht="14.25" x14ac:dyDescent="0.2">
      <c r="A130" s="469" t="s">
        <v>1238</v>
      </c>
      <c r="B130" s="470" t="s">
        <v>1161</v>
      </c>
      <c r="C130" s="471">
        <v>4</v>
      </c>
      <c r="D130" s="472" t="s">
        <v>1007</v>
      </c>
      <c r="E130" s="472" t="s">
        <v>1071</v>
      </c>
      <c r="F130" s="472" t="s">
        <v>987</v>
      </c>
    </row>
    <row r="131" spans="1:6" ht="38.25" x14ac:dyDescent="0.2">
      <c r="A131" s="469" t="s">
        <v>1239</v>
      </c>
      <c r="B131" s="470" t="s">
        <v>1240</v>
      </c>
      <c r="C131" s="471">
        <v>3</v>
      </c>
      <c r="D131" s="472" t="s">
        <v>997</v>
      </c>
      <c r="E131" s="472" t="s">
        <v>998</v>
      </c>
      <c r="F131" s="472" t="s">
        <v>987</v>
      </c>
    </row>
    <row r="132" spans="1:6" ht="38.25" x14ac:dyDescent="0.2">
      <c r="A132" s="469" t="s">
        <v>1241</v>
      </c>
      <c r="B132" s="470" t="s">
        <v>1242</v>
      </c>
      <c r="C132" s="471">
        <v>8</v>
      </c>
      <c r="D132" s="472" t="s">
        <v>997</v>
      </c>
      <c r="E132" s="472" t="s">
        <v>998</v>
      </c>
      <c r="F132" s="472" t="s">
        <v>987</v>
      </c>
    </row>
    <row r="133" spans="1:6" ht="38.25" x14ac:dyDescent="0.2">
      <c r="A133" s="469" t="s">
        <v>1243</v>
      </c>
      <c r="B133" s="470" t="s">
        <v>1244</v>
      </c>
      <c r="C133" s="471">
        <v>10</v>
      </c>
      <c r="D133" s="472" t="s">
        <v>997</v>
      </c>
      <c r="E133" s="472" t="s">
        <v>998</v>
      </c>
      <c r="F133" s="472" t="s">
        <v>987</v>
      </c>
    </row>
    <row r="134" spans="1:6" ht="25.5" x14ac:dyDescent="0.2">
      <c r="A134" s="469" t="s">
        <v>1245</v>
      </c>
      <c r="B134" s="470" t="s">
        <v>1246</v>
      </c>
      <c r="C134" s="471">
        <v>10</v>
      </c>
      <c r="D134" s="472" t="s">
        <v>997</v>
      </c>
      <c r="E134" s="472" t="s">
        <v>998</v>
      </c>
      <c r="F134" s="472" t="s">
        <v>987</v>
      </c>
    </row>
    <row r="135" spans="1:6" ht="25.5" x14ac:dyDescent="0.2">
      <c r="A135" s="469" t="s">
        <v>1247</v>
      </c>
      <c r="B135" s="470" t="s">
        <v>1248</v>
      </c>
      <c r="C135" s="471">
        <v>10</v>
      </c>
      <c r="D135" s="472" t="s">
        <v>997</v>
      </c>
      <c r="E135" s="472" t="s">
        <v>998</v>
      </c>
      <c r="F135" s="472" t="s">
        <v>987</v>
      </c>
    </row>
    <row r="136" spans="1:6" ht="38.25" x14ac:dyDescent="0.2">
      <c r="A136" s="469" t="s">
        <v>1249</v>
      </c>
      <c r="B136" s="470" t="s">
        <v>1250</v>
      </c>
      <c r="C136" s="471">
        <v>10</v>
      </c>
      <c r="D136" s="472" t="s">
        <v>997</v>
      </c>
      <c r="E136" s="472" t="s">
        <v>1071</v>
      </c>
      <c r="F136" s="472" t="s">
        <v>987</v>
      </c>
    </row>
    <row r="137" spans="1:6" ht="25.5" x14ac:dyDescent="0.2">
      <c r="A137" s="469" t="s">
        <v>1251</v>
      </c>
      <c r="B137" s="470" t="s">
        <v>1252</v>
      </c>
      <c r="C137" s="471">
        <v>4</v>
      </c>
      <c r="D137" s="472" t="s">
        <v>997</v>
      </c>
      <c r="E137" s="472" t="s">
        <v>998</v>
      </c>
      <c r="F137" s="472" t="s">
        <v>987</v>
      </c>
    </row>
    <row r="138" spans="1:6" ht="25.5" x14ac:dyDescent="0.2">
      <c r="A138" s="469" t="s">
        <v>1253</v>
      </c>
      <c r="B138" s="470" t="s">
        <v>1254</v>
      </c>
      <c r="C138" s="471">
        <v>10</v>
      </c>
      <c r="D138" s="472" t="s">
        <v>997</v>
      </c>
      <c r="E138" s="472" t="s">
        <v>998</v>
      </c>
      <c r="F138" s="472" t="s">
        <v>987</v>
      </c>
    </row>
    <row r="139" spans="1:6" ht="38.25" x14ac:dyDescent="0.2">
      <c r="A139" s="469" t="s">
        <v>1255</v>
      </c>
      <c r="B139" s="470" t="s">
        <v>1256</v>
      </c>
      <c r="C139" s="471">
        <v>2</v>
      </c>
      <c r="D139" s="472" t="s">
        <v>997</v>
      </c>
      <c r="E139" s="472" t="s">
        <v>998</v>
      </c>
      <c r="F139" s="472" t="s">
        <v>987</v>
      </c>
    </row>
    <row r="140" spans="1:6" ht="14.25" x14ac:dyDescent="0.2">
      <c r="A140" s="469" t="s">
        <v>1257</v>
      </c>
      <c r="B140" s="470" t="s">
        <v>1258</v>
      </c>
      <c r="C140" s="471">
        <v>52</v>
      </c>
      <c r="D140" s="472" t="s">
        <v>997</v>
      </c>
      <c r="E140" s="472" t="s">
        <v>998</v>
      </c>
      <c r="F140" s="472" t="s">
        <v>987</v>
      </c>
    </row>
    <row r="141" spans="1:6" ht="25.5" x14ac:dyDescent="0.2">
      <c r="A141" s="469" t="s">
        <v>1259</v>
      </c>
      <c r="B141" s="470" t="s">
        <v>1260</v>
      </c>
      <c r="C141" s="471">
        <v>17</v>
      </c>
      <c r="D141" s="472" t="s">
        <v>1007</v>
      </c>
      <c r="E141" s="472" t="s">
        <v>998</v>
      </c>
      <c r="F141" s="472" t="s">
        <v>987</v>
      </c>
    </row>
    <row r="142" spans="1:6" ht="14.25" x14ac:dyDescent="0.2">
      <c r="A142" s="469" t="s">
        <v>1261</v>
      </c>
      <c r="B142" s="470" t="s">
        <v>1224</v>
      </c>
      <c r="C142" s="471">
        <v>1</v>
      </c>
      <c r="D142" s="472" t="s">
        <v>997</v>
      </c>
      <c r="E142" s="472" t="s">
        <v>998</v>
      </c>
      <c r="F142" s="472" t="s">
        <v>987</v>
      </c>
    </row>
    <row r="143" spans="1:6" ht="25.5" x14ac:dyDescent="0.2">
      <c r="A143" s="469" t="s">
        <v>1262</v>
      </c>
      <c r="B143" s="470" t="s">
        <v>1263</v>
      </c>
      <c r="C143" s="471">
        <v>4</v>
      </c>
      <c r="D143" s="472" t="s">
        <v>1007</v>
      </c>
      <c r="E143" s="472" t="s">
        <v>998</v>
      </c>
      <c r="F143" s="472" t="s">
        <v>987</v>
      </c>
    </row>
    <row r="144" spans="1:6" ht="25.5" x14ac:dyDescent="0.2">
      <c r="A144" s="469" t="s">
        <v>1264</v>
      </c>
      <c r="B144" s="470" t="s">
        <v>1265</v>
      </c>
      <c r="C144" s="471">
        <v>8</v>
      </c>
      <c r="D144" s="472" t="s">
        <v>1014</v>
      </c>
      <c r="E144" s="472" t="s">
        <v>998</v>
      </c>
      <c r="F144" s="472" t="s">
        <v>987</v>
      </c>
    </row>
    <row r="145" spans="1:6" ht="38.25" x14ac:dyDescent="0.2">
      <c r="A145" s="469" t="s">
        <v>1266</v>
      </c>
      <c r="B145" s="470" t="s">
        <v>1267</v>
      </c>
      <c r="C145" s="471">
        <v>54</v>
      </c>
      <c r="D145" s="472" t="s">
        <v>1014</v>
      </c>
      <c r="E145" s="472" t="s">
        <v>998</v>
      </c>
      <c r="F145" s="472" t="s">
        <v>987</v>
      </c>
    </row>
    <row r="146" spans="1:6" ht="25.5" x14ac:dyDescent="0.2">
      <c r="A146" s="469" t="s">
        <v>1268</v>
      </c>
      <c r="B146" s="470" t="s">
        <v>1269</v>
      </c>
      <c r="C146" s="471">
        <v>12</v>
      </c>
      <c r="D146" s="472" t="s">
        <v>997</v>
      </c>
      <c r="E146" s="472" t="s">
        <v>998</v>
      </c>
      <c r="F146" s="472" t="s">
        <v>987</v>
      </c>
    </row>
    <row r="147" spans="1:6" ht="51" x14ac:dyDescent="0.2">
      <c r="A147" s="469" t="s">
        <v>1270</v>
      </c>
      <c r="B147" s="470" t="s">
        <v>1271</v>
      </c>
      <c r="C147" s="471">
        <v>9</v>
      </c>
      <c r="D147" s="472" t="s">
        <v>997</v>
      </c>
      <c r="E147" s="472" t="s">
        <v>998</v>
      </c>
      <c r="F147" s="472" t="s">
        <v>987</v>
      </c>
    </row>
    <row r="148" spans="1:6" ht="25.5" x14ac:dyDescent="0.2">
      <c r="A148" s="469" t="s">
        <v>1272</v>
      </c>
      <c r="B148" s="470" t="s">
        <v>1273</v>
      </c>
      <c r="C148" s="471">
        <v>2</v>
      </c>
      <c r="D148" s="472" t="s">
        <v>997</v>
      </c>
      <c r="E148" s="472" t="s">
        <v>1071</v>
      </c>
      <c r="F148" s="472" t="s">
        <v>987</v>
      </c>
    </row>
    <row r="149" spans="1:6" ht="25.5" x14ac:dyDescent="0.2">
      <c r="A149" s="469" t="s">
        <v>1274</v>
      </c>
      <c r="B149" s="470" t="s">
        <v>1275</v>
      </c>
      <c r="C149" s="471">
        <v>4</v>
      </c>
      <c r="D149" s="472" t="s">
        <v>997</v>
      </c>
      <c r="E149" s="472" t="s">
        <v>998</v>
      </c>
      <c r="F149" s="472" t="s">
        <v>987</v>
      </c>
    </row>
    <row r="150" spans="1:6" ht="25.5" x14ac:dyDescent="0.2">
      <c r="A150" s="469" t="s">
        <v>1276</v>
      </c>
      <c r="B150" s="470" t="s">
        <v>1277</v>
      </c>
      <c r="C150" s="471">
        <v>12</v>
      </c>
      <c r="D150" s="472" t="s">
        <v>997</v>
      </c>
      <c r="E150" s="472" t="s">
        <v>998</v>
      </c>
      <c r="F150" s="472" t="s">
        <v>987</v>
      </c>
    </row>
    <row r="151" spans="1:6" ht="25.5" x14ac:dyDescent="0.2">
      <c r="A151" s="469" t="s">
        <v>1278</v>
      </c>
      <c r="B151" s="470" t="s">
        <v>1279</v>
      </c>
      <c r="C151" s="471">
        <v>14</v>
      </c>
      <c r="D151" s="472" t="s">
        <v>997</v>
      </c>
      <c r="E151" s="472" t="s">
        <v>998</v>
      </c>
      <c r="F151" s="472" t="s">
        <v>987</v>
      </c>
    </row>
    <row r="152" spans="1:6" ht="14.25" x14ac:dyDescent="0.2">
      <c r="A152" s="469" t="s">
        <v>1280</v>
      </c>
      <c r="B152" s="470" t="s">
        <v>1281</v>
      </c>
      <c r="C152" s="471">
        <v>2</v>
      </c>
      <c r="D152" s="472" t="s">
        <v>997</v>
      </c>
      <c r="E152" s="472" t="s">
        <v>998</v>
      </c>
      <c r="F152" s="472" t="s">
        <v>987</v>
      </c>
    </row>
    <row r="153" spans="1:6" ht="25.5" x14ac:dyDescent="0.2">
      <c r="A153" s="469" t="s">
        <v>1282</v>
      </c>
      <c r="B153" s="470" t="s">
        <v>1283</v>
      </c>
      <c r="C153" s="471">
        <v>30</v>
      </c>
      <c r="D153" s="472" t="s">
        <v>997</v>
      </c>
      <c r="E153" s="472" t="s">
        <v>998</v>
      </c>
      <c r="F153" s="472" t="s">
        <v>987</v>
      </c>
    </row>
    <row r="154" spans="1:6" ht="25.5" x14ac:dyDescent="0.2">
      <c r="A154" s="469" t="s">
        <v>1284</v>
      </c>
      <c r="B154" s="470" t="s">
        <v>1011</v>
      </c>
      <c r="C154" s="471">
        <v>23</v>
      </c>
      <c r="D154" s="472" t="s">
        <v>1014</v>
      </c>
      <c r="E154" s="472" t="s">
        <v>998</v>
      </c>
      <c r="F154" s="472" t="s">
        <v>987</v>
      </c>
    </row>
    <row r="155" spans="1:6" ht="25.5" x14ac:dyDescent="0.2">
      <c r="A155" s="469" t="s">
        <v>1285</v>
      </c>
      <c r="B155" s="470" t="s">
        <v>1286</v>
      </c>
      <c r="C155" s="471">
        <v>52</v>
      </c>
      <c r="D155" s="472" t="s">
        <v>997</v>
      </c>
      <c r="E155" s="472" t="s">
        <v>998</v>
      </c>
      <c r="F155" s="472" t="s">
        <v>987</v>
      </c>
    </row>
    <row r="156" spans="1:6" ht="51" x14ac:dyDescent="0.2">
      <c r="A156" s="469" t="s">
        <v>1287</v>
      </c>
      <c r="B156" s="470" t="s">
        <v>1288</v>
      </c>
      <c r="C156" s="471">
        <v>9</v>
      </c>
      <c r="D156" s="472" t="s">
        <v>997</v>
      </c>
      <c r="E156" s="472" t="s">
        <v>1071</v>
      </c>
      <c r="F156" s="472" t="s">
        <v>987</v>
      </c>
    </row>
    <row r="157" spans="1:6" ht="14.25" x14ac:dyDescent="0.2">
      <c r="A157" s="469" t="s">
        <v>1289</v>
      </c>
      <c r="B157" s="470" t="s">
        <v>1290</v>
      </c>
      <c r="C157" s="471">
        <v>35</v>
      </c>
      <c r="D157" s="472" t="s">
        <v>997</v>
      </c>
      <c r="E157" s="472" t="s">
        <v>998</v>
      </c>
      <c r="F157" s="472" t="s">
        <v>987</v>
      </c>
    </row>
    <row r="158" spans="1:6" ht="14.25" x14ac:dyDescent="0.2">
      <c r="A158" s="469" t="s">
        <v>1291</v>
      </c>
      <c r="B158" s="470" t="s">
        <v>1292</v>
      </c>
      <c r="C158" s="471">
        <v>1</v>
      </c>
      <c r="D158" s="472" t="s">
        <v>1014</v>
      </c>
      <c r="E158" s="472" t="s">
        <v>998</v>
      </c>
      <c r="F158" s="472" t="s">
        <v>987</v>
      </c>
    </row>
    <row r="159" spans="1:6" ht="38.25" x14ac:dyDescent="0.2">
      <c r="A159" s="469" t="s">
        <v>1293</v>
      </c>
      <c r="B159" s="470" t="s">
        <v>1294</v>
      </c>
      <c r="C159" s="471">
        <v>50</v>
      </c>
      <c r="D159" s="472" t="s">
        <v>997</v>
      </c>
      <c r="E159" s="472" t="s">
        <v>998</v>
      </c>
      <c r="F159" s="472" t="s">
        <v>987</v>
      </c>
    </row>
    <row r="160" spans="1:6" ht="25.5" x14ac:dyDescent="0.2">
      <c r="A160" s="469" t="s">
        <v>1295</v>
      </c>
      <c r="B160" s="470" t="s">
        <v>1296</v>
      </c>
      <c r="C160" s="471">
        <v>1</v>
      </c>
      <c r="D160" s="472" t="s">
        <v>997</v>
      </c>
      <c r="E160" s="472" t="s">
        <v>998</v>
      </c>
      <c r="F160" s="472" t="s">
        <v>987</v>
      </c>
    </row>
    <row r="161" spans="1:6" ht="14.25" x14ac:dyDescent="0.2">
      <c r="A161" s="469" t="s">
        <v>1297</v>
      </c>
      <c r="B161" s="470" t="s">
        <v>1298</v>
      </c>
      <c r="C161" s="471">
        <v>6</v>
      </c>
      <c r="D161" s="472" t="s">
        <v>997</v>
      </c>
      <c r="E161" s="472" t="s">
        <v>998</v>
      </c>
      <c r="F161" s="472" t="s">
        <v>987</v>
      </c>
    </row>
    <row r="162" spans="1:6" ht="14.25" x14ac:dyDescent="0.2">
      <c r="A162" s="469" t="s">
        <v>1299</v>
      </c>
      <c r="B162" s="470" t="s">
        <v>1300</v>
      </c>
      <c r="C162" s="471">
        <v>6</v>
      </c>
      <c r="D162" s="472" t="s">
        <v>997</v>
      </c>
      <c r="E162" s="472" t="s">
        <v>998</v>
      </c>
      <c r="F162" s="472" t="s">
        <v>987</v>
      </c>
    </row>
    <row r="163" spans="1:6" ht="51" x14ac:dyDescent="0.2">
      <c r="A163" s="469" t="s">
        <v>1301</v>
      </c>
      <c r="B163" s="470" t="s">
        <v>1302</v>
      </c>
      <c r="C163" s="471">
        <v>19</v>
      </c>
      <c r="D163" s="472" t="s">
        <v>997</v>
      </c>
      <c r="E163" s="472" t="s">
        <v>1071</v>
      </c>
      <c r="F163" s="472" t="s">
        <v>987</v>
      </c>
    </row>
    <row r="164" spans="1:6" ht="25.5" x14ac:dyDescent="0.2">
      <c r="A164" s="469" t="s">
        <v>1303</v>
      </c>
      <c r="B164" s="470" t="s">
        <v>1296</v>
      </c>
      <c r="C164" s="471">
        <v>1</v>
      </c>
      <c r="D164" s="472" t="s">
        <v>997</v>
      </c>
      <c r="E164" s="472" t="s">
        <v>998</v>
      </c>
      <c r="F164" s="472" t="s">
        <v>987</v>
      </c>
    </row>
    <row r="165" spans="1:6" ht="25.5" x14ac:dyDescent="0.2">
      <c r="A165" s="469" t="s">
        <v>1304</v>
      </c>
      <c r="B165" s="470" t="s">
        <v>1305</v>
      </c>
      <c r="C165" s="471">
        <v>4</v>
      </c>
      <c r="D165" s="472" t="s">
        <v>997</v>
      </c>
      <c r="E165" s="472" t="s">
        <v>998</v>
      </c>
      <c r="F165" s="472" t="s">
        <v>987</v>
      </c>
    </row>
    <row r="166" spans="1:6" ht="14.25" x14ac:dyDescent="0.2">
      <c r="A166" s="469" t="s">
        <v>1306</v>
      </c>
      <c r="B166" s="470" t="s">
        <v>1009</v>
      </c>
      <c r="C166" s="471">
        <v>1</v>
      </c>
      <c r="D166" s="472" t="s">
        <v>1014</v>
      </c>
      <c r="E166" s="472" t="s">
        <v>998</v>
      </c>
      <c r="F166" s="472" t="s">
        <v>987</v>
      </c>
    </row>
    <row r="167" spans="1:6" ht="14.25" x14ac:dyDescent="0.2">
      <c r="A167" s="469" t="s">
        <v>1307</v>
      </c>
      <c r="B167" s="470" t="s">
        <v>1308</v>
      </c>
      <c r="C167" s="471">
        <v>1</v>
      </c>
      <c r="D167" s="472" t="s">
        <v>1014</v>
      </c>
      <c r="E167" s="472" t="s">
        <v>998</v>
      </c>
      <c r="F167" s="472" t="s">
        <v>987</v>
      </c>
    </row>
    <row r="168" spans="1:6" ht="14.25" x14ac:dyDescent="0.2">
      <c r="A168" s="469" t="s">
        <v>1309</v>
      </c>
      <c r="B168" s="470" t="s">
        <v>1310</v>
      </c>
      <c r="C168" s="471">
        <v>2</v>
      </c>
      <c r="D168" s="472" t="s">
        <v>1014</v>
      </c>
      <c r="E168" s="472" t="s">
        <v>998</v>
      </c>
      <c r="F168" s="472" t="s">
        <v>987</v>
      </c>
    </row>
    <row r="169" spans="1:6" ht="25.5" x14ac:dyDescent="0.2">
      <c r="A169" s="469" t="s">
        <v>1311</v>
      </c>
      <c r="B169" s="470" t="s">
        <v>1011</v>
      </c>
      <c r="C169" s="471">
        <v>10</v>
      </c>
      <c r="D169" s="472" t="s">
        <v>1007</v>
      </c>
      <c r="E169" s="472" t="s">
        <v>998</v>
      </c>
      <c r="F169" s="472" t="s">
        <v>987</v>
      </c>
    </row>
    <row r="170" spans="1:6" ht="25.5" x14ac:dyDescent="0.2">
      <c r="A170" s="469" t="s">
        <v>1312</v>
      </c>
      <c r="B170" s="470" t="s">
        <v>1011</v>
      </c>
      <c r="C170" s="471">
        <v>8</v>
      </c>
      <c r="D170" s="472" t="s">
        <v>1007</v>
      </c>
      <c r="E170" s="472" t="s">
        <v>998</v>
      </c>
      <c r="F170" s="472" t="s">
        <v>987</v>
      </c>
    </row>
    <row r="171" spans="1:6" ht="25.5" x14ac:dyDescent="0.2">
      <c r="A171" s="469" t="s">
        <v>1313</v>
      </c>
      <c r="B171" s="470" t="s">
        <v>1314</v>
      </c>
      <c r="C171" s="471">
        <v>2</v>
      </c>
      <c r="D171" s="472" t="s">
        <v>997</v>
      </c>
      <c r="E171" s="472" t="s">
        <v>998</v>
      </c>
      <c r="F171" s="472" t="s">
        <v>987</v>
      </c>
    </row>
    <row r="172" spans="1:6" ht="25.5" x14ac:dyDescent="0.2">
      <c r="A172" s="469" t="s">
        <v>1315</v>
      </c>
      <c r="B172" s="470" t="s">
        <v>1316</v>
      </c>
      <c r="C172" s="471">
        <v>3</v>
      </c>
      <c r="D172" s="472" t="s">
        <v>997</v>
      </c>
      <c r="E172" s="472" t="s">
        <v>998</v>
      </c>
      <c r="F172" s="472" t="s">
        <v>987</v>
      </c>
    </row>
    <row r="173" spans="1:6" ht="25.5" x14ac:dyDescent="0.2">
      <c r="A173" s="469" t="s">
        <v>1317</v>
      </c>
      <c r="B173" s="470" t="s">
        <v>1318</v>
      </c>
      <c r="C173" s="471">
        <v>14</v>
      </c>
      <c r="D173" s="472" t="s">
        <v>997</v>
      </c>
      <c r="E173" s="472" t="s">
        <v>998</v>
      </c>
      <c r="F173" s="472" t="s">
        <v>987</v>
      </c>
    </row>
    <row r="174" spans="1:6" ht="14.25" x14ac:dyDescent="0.2">
      <c r="A174" s="469" t="s">
        <v>1319</v>
      </c>
      <c r="B174" s="470" t="s">
        <v>1320</v>
      </c>
      <c r="C174" s="471">
        <v>6</v>
      </c>
      <c r="D174" s="472" t="s">
        <v>997</v>
      </c>
      <c r="E174" s="472" t="s">
        <v>998</v>
      </c>
      <c r="F174" s="472" t="s">
        <v>987</v>
      </c>
    </row>
    <row r="175" spans="1:6" ht="25.5" x14ac:dyDescent="0.2">
      <c r="A175" s="469" t="s">
        <v>1321</v>
      </c>
      <c r="B175" s="470" t="s">
        <v>1322</v>
      </c>
      <c r="C175" s="471">
        <v>34</v>
      </c>
      <c r="D175" s="472" t="s">
        <v>997</v>
      </c>
      <c r="E175" s="472" t="s">
        <v>998</v>
      </c>
      <c r="F175" s="472" t="s">
        <v>987</v>
      </c>
    </row>
    <row r="176" spans="1:6" ht="14.25" x14ac:dyDescent="0.2">
      <c r="A176" s="469" t="s">
        <v>1323</v>
      </c>
      <c r="B176" s="470" t="s">
        <v>1324</v>
      </c>
      <c r="C176" s="471">
        <v>4</v>
      </c>
      <c r="D176" s="472" t="s">
        <v>997</v>
      </c>
      <c r="E176" s="472" t="s">
        <v>998</v>
      </c>
      <c r="F176" s="472" t="s">
        <v>987</v>
      </c>
    </row>
    <row r="177" spans="1:6" ht="14.25" x14ac:dyDescent="0.2">
      <c r="A177" s="469" t="s">
        <v>1325</v>
      </c>
      <c r="B177" s="470" t="s">
        <v>1326</v>
      </c>
      <c r="C177" s="471">
        <v>7</v>
      </c>
      <c r="D177" s="472" t="s">
        <v>997</v>
      </c>
      <c r="E177" s="472" t="s">
        <v>998</v>
      </c>
      <c r="F177" s="472" t="s">
        <v>987</v>
      </c>
    </row>
    <row r="178" spans="1:6" ht="14.25" x14ac:dyDescent="0.2">
      <c r="A178" s="469" t="s">
        <v>1327</v>
      </c>
      <c r="B178" s="470" t="s">
        <v>1328</v>
      </c>
      <c r="C178" s="471">
        <v>3</v>
      </c>
      <c r="D178" s="472" t="s">
        <v>997</v>
      </c>
      <c r="E178" s="472" t="s">
        <v>998</v>
      </c>
      <c r="F178" s="472" t="s">
        <v>987</v>
      </c>
    </row>
    <row r="179" spans="1:6" ht="38.25" x14ac:dyDescent="0.2">
      <c r="A179" s="469" t="s">
        <v>1329</v>
      </c>
      <c r="B179" s="470" t="s">
        <v>1330</v>
      </c>
      <c r="C179" s="471">
        <v>1</v>
      </c>
      <c r="D179" s="472" t="s">
        <v>997</v>
      </c>
      <c r="E179" s="472" t="s">
        <v>998</v>
      </c>
      <c r="F179" s="472" t="s">
        <v>987</v>
      </c>
    </row>
    <row r="180" spans="1:6" ht="38.25" x14ac:dyDescent="0.2">
      <c r="A180" s="469" t="s">
        <v>1331</v>
      </c>
      <c r="B180" s="470" t="s">
        <v>1332</v>
      </c>
      <c r="C180" s="471">
        <v>3</v>
      </c>
      <c r="D180" s="472" t="s">
        <v>997</v>
      </c>
      <c r="E180" s="472" t="s">
        <v>998</v>
      </c>
      <c r="F180" s="472" t="s">
        <v>987</v>
      </c>
    </row>
    <row r="181" spans="1:6" ht="38.25" x14ac:dyDescent="0.2">
      <c r="A181" s="469" t="s">
        <v>1333</v>
      </c>
      <c r="B181" s="470" t="s">
        <v>1334</v>
      </c>
      <c r="C181" s="471">
        <v>11</v>
      </c>
      <c r="D181" s="472" t="s">
        <v>997</v>
      </c>
      <c r="E181" s="472" t="s">
        <v>998</v>
      </c>
      <c r="F181" s="472" t="s">
        <v>987</v>
      </c>
    </row>
    <row r="182" spans="1:6" ht="25.5" x14ac:dyDescent="0.2">
      <c r="A182" s="469" t="s">
        <v>1335</v>
      </c>
      <c r="B182" s="470" t="s">
        <v>1336</v>
      </c>
      <c r="C182" s="471">
        <v>5</v>
      </c>
      <c r="D182" s="472" t="s">
        <v>997</v>
      </c>
      <c r="E182" s="472" t="s">
        <v>998</v>
      </c>
      <c r="F182" s="472" t="s">
        <v>987</v>
      </c>
    </row>
    <row r="183" spans="1:6" ht="25.5" x14ac:dyDescent="0.2">
      <c r="A183" s="469" t="s">
        <v>1337</v>
      </c>
      <c r="B183" s="470" t="s">
        <v>1338</v>
      </c>
      <c r="C183" s="471">
        <v>4</v>
      </c>
      <c r="D183" s="472" t="s">
        <v>997</v>
      </c>
      <c r="E183" s="472" t="s">
        <v>998</v>
      </c>
      <c r="F183" s="472" t="s">
        <v>987</v>
      </c>
    </row>
    <row r="184" spans="1:6" ht="25.5" x14ac:dyDescent="0.2">
      <c r="A184" s="469" t="s">
        <v>1339</v>
      </c>
      <c r="B184" s="470" t="s">
        <v>1340</v>
      </c>
      <c r="C184" s="471">
        <v>9</v>
      </c>
      <c r="D184" s="472" t="s">
        <v>997</v>
      </c>
      <c r="E184" s="472" t="s">
        <v>998</v>
      </c>
      <c r="F184" s="472" t="s">
        <v>987</v>
      </c>
    </row>
    <row r="185" spans="1:6" ht="25.5" x14ac:dyDescent="0.2">
      <c r="A185" s="469" t="s">
        <v>1341</v>
      </c>
      <c r="B185" s="470" t="s">
        <v>1342</v>
      </c>
      <c r="C185" s="471">
        <v>7</v>
      </c>
      <c r="D185" s="472" t="s">
        <v>1014</v>
      </c>
      <c r="E185" s="472" t="s">
        <v>998</v>
      </c>
      <c r="F185" s="472" t="s">
        <v>987</v>
      </c>
    </row>
    <row r="186" spans="1:6" ht="25.5" x14ac:dyDescent="0.2">
      <c r="A186" s="469" t="s">
        <v>1343</v>
      </c>
      <c r="B186" s="470" t="s">
        <v>1344</v>
      </c>
      <c r="C186" s="471">
        <v>14</v>
      </c>
      <c r="D186" s="472" t="s">
        <v>997</v>
      </c>
      <c r="E186" s="472" t="s">
        <v>998</v>
      </c>
      <c r="F186" s="472" t="s">
        <v>987</v>
      </c>
    </row>
    <row r="187" spans="1:6" ht="14.25" x14ac:dyDescent="0.2">
      <c r="A187" s="469" t="s">
        <v>1345</v>
      </c>
      <c r="B187" s="470" t="s">
        <v>1346</v>
      </c>
      <c r="C187" s="471">
        <v>9</v>
      </c>
      <c r="D187" s="472" t="s">
        <v>1007</v>
      </c>
      <c r="E187" s="472" t="s">
        <v>998</v>
      </c>
      <c r="F187" s="472" t="s">
        <v>987</v>
      </c>
    </row>
    <row r="188" spans="1:6" ht="14.25" x14ac:dyDescent="0.2">
      <c r="A188" s="469" t="s">
        <v>1347</v>
      </c>
      <c r="B188" s="470" t="s">
        <v>1348</v>
      </c>
      <c r="C188" s="471">
        <v>9</v>
      </c>
      <c r="D188" s="472" t="s">
        <v>997</v>
      </c>
      <c r="E188" s="472" t="s">
        <v>998</v>
      </c>
      <c r="F188" s="472" t="s">
        <v>987</v>
      </c>
    </row>
    <row r="189" spans="1:6" ht="25.5" x14ac:dyDescent="0.2">
      <c r="A189" s="469" t="s">
        <v>1349</v>
      </c>
      <c r="B189" s="470" t="s">
        <v>1011</v>
      </c>
      <c r="C189" s="471">
        <v>89</v>
      </c>
      <c r="D189" s="472" t="s">
        <v>1007</v>
      </c>
      <c r="E189" s="472" t="s">
        <v>998</v>
      </c>
      <c r="F189" s="472" t="s">
        <v>987</v>
      </c>
    </row>
    <row r="190" spans="1:6" ht="38.25" x14ac:dyDescent="0.2">
      <c r="A190" s="469" t="s">
        <v>1350</v>
      </c>
      <c r="B190" s="470" t="s">
        <v>1351</v>
      </c>
      <c r="C190" s="471">
        <v>13</v>
      </c>
      <c r="D190" s="472" t="s">
        <v>997</v>
      </c>
      <c r="E190" s="472" t="s">
        <v>998</v>
      </c>
      <c r="F190" s="472" t="s">
        <v>987</v>
      </c>
    </row>
    <row r="191" spans="1:6" ht="25.5" x14ac:dyDescent="0.2">
      <c r="A191" s="469" t="s">
        <v>1352</v>
      </c>
      <c r="B191" s="470" t="s">
        <v>1353</v>
      </c>
      <c r="C191" s="471">
        <v>2</v>
      </c>
      <c r="D191" s="472" t="s">
        <v>1014</v>
      </c>
      <c r="E191" s="472" t="s">
        <v>998</v>
      </c>
      <c r="F191" s="472" t="s">
        <v>987</v>
      </c>
    </row>
    <row r="192" spans="1:6" ht="25.5" x14ac:dyDescent="0.2">
      <c r="A192" s="469" t="s">
        <v>1354</v>
      </c>
      <c r="B192" s="470" t="s">
        <v>1355</v>
      </c>
      <c r="C192" s="471">
        <v>11</v>
      </c>
      <c r="D192" s="472" t="s">
        <v>1014</v>
      </c>
      <c r="E192" s="472" t="s">
        <v>998</v>
      </c>
      <c r="F192" s="472" t="s">
        <v>987</v>
      </c>
    </row>
    <row r="193" spans="1:6" ht="25.5" x14ac:dyDescent="0.2">
      <c r="A193" s="469" t="s">
        <v>1356</v>
      </c>
      <c r="B193" s="470" t="s">
        <v>1357</v>
      </c>
      <c r="C193" s="471">
        <v>1</v>
      </c>
      <c r="D193" s="472" t="s">
        <v>997</v>
      </c>
      <c r="E193" s="472" t="s">
        <v>998</v>
      </c>
      <c r="F193" s="472" t="s">
        <v>987</v>
      </c>
    </row>
    <row r="194" spans="1:6" ht="25.5" x14ac:dyDescent="0.2">
      <c r="A194" s="469" t="s">
        <v>1358</v>
      </c>
      <c r="B194" s="470" t="s">
        <v>1359</v>
      </c>
      <c r="C194" s="471">
        <v>1</v>
      </c>
      <c r="D194" s="472" t="s">
        <v>1014</v>
      </c>
      <c r="E194" s="472" t="s">
        <v>998</v>
      </c>
      <c r="F194" s="472" t="s">
        <v>987</v>
      </c>
    </row>
    <row r="195" spans="1:6" ht="63.75" x14ac:dyDescent="0.2">
      <c r="A195" s="469" t="s">
        <v>1360</v>
      </c>
      <c r="B195" s="470" t="s">
        <v>1361</v>
      </c>
      <c r="C195" s="471">
        <v>2</v>
      </c>
      <c r="D195" s="472" t="s">
        <v>1014</v>
      </c>
      <c r="E195" s="472" t="s">
        <v>998</v>
      </c>
      <c r="F195" s="472" t="s">
        <v>987</v>
      </c>
    </row>
    <row r="196" spans="1:6" ht="25.5" x14ac:dyDescent="0.2">
      <c r="A196" s="469" t="s">
        <v>1362</v>
      </c>
      <c r="B196" s="470" t="s">
        <v>1363</v>
      </c>
      <c r="C196" s="471">
        <v>3</v>
      </c>
      <c r="D196" s="472" t="s">
        <v>997</v>
      </c>
      <c r="E196" s="472" t="s">
        <v>998</v>
      </c>
      <c r="F196" s="472" t="s">
        <v>987</v>
      </c>
    </row>
    <row r="197" spans="1:6" ht="195" x14ac:dyDescent="0.25">
      <c r="A197" s="469" t="s">
        <v>1364</v>
      </c>
      <c r="B197" s="470" t="s">
        <v>1365</v>
      </c>
      <c r="C197" s="471">
        <v>4</v>
      </c>
      <c r="D197" s="472" t="s">
        <v>1014</v>
      </c>
      <c r="E197" s="472" t="s">
        <v>998</v>
      </c>
      <c r="F197" s="464" t="s">
        <v>1366</v>
      </c>
    </row>
    <row r="198" spans="1:6" ht="14.25" x14ac:dyDescent="0.2">
      <c r="A198" s="469" t="s">
        <v>1367</v>
      </c>
      <c r="B198" s="470" t="s">
        <v>1368</v>
      </c>
      <c r="C198" s="471">
        <v>10</v>
      </c>
      <c r="D198" s="472" t="s">
        <v>1014</v>
      </c>
      <c r="E198" s="472" t="s">
        <v>998</v>
      </c>
      <c r="F198" s="472" t="s">
        <v>987</v>
      </c>
    </row>
    <row r="199" spans="1:6" ht="195" x14ac:dyDescent="0.25">
      <c r="A199" s="469" t="s">
        <v>1369</v>
      </c>
      <c r="B199" s="470" t="s">
        <v>1370</v>
      </c>
      <c r="C199" s="471">
        <v>7</v>
      </c>
      <c r="D199" s="472" t="s">
        <v>1014</v>
      </c>
      <c r="E199" s="472" t="s">
        <v>998</v>
      </c>
      <c r="F199" s="464" t="s">
        <v>1366</v>
      </c>
    </row>
    <row r="200" spans="1:6" ht="14.25" x14ac:dyDescent="0.2">
      <c r="A200" s="469" t="s">
        <v>1371</v>
      </c>
      <c r="B200" s="470" t="s">
        <v>1346</v>
      </c>
      <c r="C200" s="471">
        <v>62</v>
      </c>
      <c r="D200" s="472" t="s">
        <v>1014</v>
      </c>
      <c r="E200" s="472" t="s">
        <v>998</v>
      </c>
      <c r="F200" s="472" t="s">
        <v>987</v>
      </c>
    </row>
  </sheetData>
  <protectedRanges>
    <protectedRange sqref="A61:F292 A4:E4" name="Ди909090"/>
  </protectedRange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F45" sqref="F45"/>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437" t="s">
        <v>769</v>
      </c>
      <c r="B1" s="21"/>
      <c r="C1" s="21"/>
      <c r="D1" s="21"/>
      <c r="E1" s="21"/>
      <c r="F1" s="7"/>
    </row>
    <row r="2" spans="1:6" ht="15.75" thickBot="1" x14ac:dyDescent="0.3">
      <c r="A2" s="19"/>
      <c r="C2" s="19"/>
      <c r="D2" s="19"/>
      <c r="E2" s="19"/>
      <c r="F2"/>
    </row>
    <row r="3" spans="1:6" ht="45" x14ac:dyDescent="0.2">
      <c r="A3" s="465" t="s">
        <v>236</v>
      </c>
      <c r="B3" s="466" t="s">
        <v>656</v>
      </c>
      <c r="C3" s="466" t="s">
        <v>782</v>
      </c>
      <c r="D3" s="467" t="s">
        <v>632</v>
      </c>
      <c r="E3" s="474" t="s">
        <v>768</v>
      </c>
      <c r="F3"/>
    </row>
    <row r="4" spans="1:6" ht="25.5" x14ac:dyDescent="0.2">
      <c r="A4" s="469" t="s">
        <v>1372</v>
      </c>
      <c r="B4" s="470" t="s">
        <v>1373</v>
      </c>
      <c r="C4" s="471">
        <v>10</v>
      </c>
      <c r="D4" s="472" t="s">
        <v>1014</v>
      </c>
      <c r="E4" s="472" t="s">
        <v>1071</v>
      </c>
      <c r="F4" s="473"/>
    </row>
    <row r="5" spans="1:6" ht="25.5" x14ac:dyDescent="0.2">
      <c r="A5" s="469" t="s">
        <v>1374</v>
      </c>
      <c r="B5" s="470" t="s">
        <v>1375</v>
      </c>
      <c r="C5" s="471">
        <v>6</v>
      </c>
      <c r="D5" s="472" t="s">
        <v>1014</v>
      </c>
      <c r="E5" s="472" t="s">
        <v>1071</v>
      </c>
      <c r="F5" s="473"/>
    </row>
    <row r="6" spans="1:6" ht="14.25" x14ac:dyDescent="0.2">
      <c r="A6" s="469" t="s">
        <v>1376</v>
      </c>
      <c r="B6" s="470" t="s">
        <v>1377</v>
      </c>
      <c r="C6" s="471">
        <v>115</v>
      </c>
      <c r="D6" s="472" t="s">
        <v>1014</v>
      </c>
      <c r="E6" s="472" t="s">
        <v>1071</v>
      </c>
      <c r="F6" s="473"/>
    </row>
    <row r="7" spans="1:6" ht="14.25" x14ac:dyDescent="0.2">
      <c r="A7" s="469" t="s">
        <v>1378</v>
      </c>
      <c r="B7" s="470" t="s">
        <v>1379</v>
      </c>
      <c r="C7" s="471">
        <v>165</v>
      </c>
      <c r="D7" s="472" t="s">
        <v>1014</v>
      </c>
      <c r="E7" s="472" t="s">
        <v>1071</v>
      </c>
      <c r="F7" s="473"/>
    </row>
    <row r="8" spans="1:6" ht="14.25" x14ac:dyDescent="0.2">
      <c r="A8" s="469" t="s">
        <v>1380</v>
      </c>
      <c r="B8" s="470" t="s">
        <v>1381</v>
      </c>
      <c r="C8" s="471">
        <v>7</v>
      </c>
      <c r="D8" s="472" t="s">
        <v>1014</v>
      </c>
      <c r="E8" s="472" t="s">
        <v>1071</v>
      </c>
      <c r="F8" s="473"/>
    </row>
    <row r="9" spans="1:6" ht="14.25" x14ac:dyDescent="0.2">
      <c r="A9" s="469" t="s">
        <v>1382</v>
      </c>
      <c r="B9" s="470" t="s">
        <v>1383</v>
      </c>
      <c r="C9" s="471">
        <v>300</v>
      </c>
      <c r="D9" s="472" t="s">
        <v>1014</v>
      </c>
      <c r="E9" s="472" t="s">
        <v>1071</v>
      </c>
      <c r="F9" s="473"/>
    </row>
    <row r="10" spans="1:6" ht="14.25" x14ac:dyDescent="0.2">
      <c r="A10" s="469" t="s">
        <v>1384</v>
      </c>
      <c r="B10" s="470" t="s">
        <v>1385</v>
      </c>
      <c r="C10" s="471">
        <v>4</v>
      </c>
      <c r="D10" s="472" t="s">
        <v>1014</v>
      </c>
      <c r="E10" s="472" t="s">
        <v>1071</v>
      </c>
      <c r="F10" s="473"/>
    </row>
    <row r="11" spans="1:6" ht="14.25" x14ac:dyDescent="0.2">
      <c r="A11" s="469" t="s">
        <v>1386</v>
      </c>
      <c r="B11" s="470" t="s">
        <v>1387</v>
      </c>
      <c r="C11" s="471">
        <v>21</v>
      </c>
      <c r="D11" s="472" t="s">
        <v>1014</v>
      </c>
      <c r="E11" s="472" t="s">
        <v>1071</v>
      </c>
      <c r="F11" s="473"/>
    </row>
    <row r="12" spans="1:6" ht="25.5" x14ac:dyDescent="0.2">
      <c r="A12" s="469" t="s">
        <v>1388</v>
      </c>
      <c r="B12" s="470" t="s">
        <v>1389</v>
      </c>
      <c r="C12" s="471">
        <v>1</v>
      </c>
      <c r="D12" s="472" t="s">
        <v>1014</v>
      </c>
      <c r="E12" s="472" t="s">
        <v>1071</v>
      </c>
      <c r="F12" s="473"/>
    </row>
    <row r="13" spans="1:6" ht="14.25" x14ac:dyDescent="0.2">
      <c r="A13" s="469" t="s">
        <v>1390</v>
      </c>
      <c r="B13" s="470" t="s">
        <v>1391</v>
      </c>
      <c r="C13" s="471">
        <v>15</v>
      </c>
      <c r="D13" s="472" t="s">
        <v>1014</v>
      </c>
      <c r="E13" s="472" t="s">
        <v>1071</v>
      </c>
      <c r="F13" s="473"/>
    </row>
    <row r="14" spans="1:6" ht="14.25" x14ac:dyDescent="0.2">
      <c r="A14" s="469" t="s">
        <v>1392</v>
      </c>
      <c r="B14" s="470" t="s">
        <v>1393</v>
      </c>
      <c r="C14" s="471">
        <v>22</v>
      </c>
      <c r="D14" s="472" t="s">
        <v>1014</v>
      </c>
      <c r="E14" s="472" t="s">
        <v>1071</v>
      </c>
      <c r="F14" s="473"/>
    </row>
    <row r="15" spans="1:6" ht="14.25" x14ac:dyDescent="0.2">
      <c r="A15" s="469" t="s">
        <v>1394</v>
      </c>
      <c r="B15" s="470" t="s">
        <v>1395</v>
      </c>
      <c r="C15" s="471">
        <v>98</v>
      </c>
      <c r="D15" s="472" t="s">
        <v>1014</v>
      </c>
      <c r="E15" s="472" t="s">
        <v>1071</v>
      </c>
      <c r="F15" s="473"/>
    </row>
    <row r="16" spans="1:6" ht="25.5" x14ac:dyDescent="0.2">
      <c r="A16" s="469" t="s">
        <v>1396</v>
      </c>
      <c r="B16" s="470" t="s">
        <v>1397</v>
      </c>
      <c r="C16" s="471">
        <v>106</v>
      </c>
      <c r="D16" s="472" t="s">
        <v>1014</v>
      </c>
      <c r="E16" s="472" t="s">
        <v>1071</v>
      </c>
      <c r="F16" s="473"/>
    </row>
    <row r="17" spans="1:6" ht="14.25" x14ac:dyDescent="0.2">
      <c r="A17" s="469" t="s">
        <v>1398</v>
      </c>
      <c r="B17" s="470" t="s">
        <v>1399</v>
      </c>
      <c r="C17" s="471">
        <v>165</v>
      </c>
      <c r="D17" s="472" t="s">
        <v>1014</v>
      </c>
      <c r="E17" s="472" t="s">
        <v>1071</v>
      </c>
      <c r="F17" s="473"/>
    </row>
    <row r="18" spans="1:6" ht="14.25" x14ac:dyDescent="0.2">
      <c r="A18" s="469" t="s">
        <v>1400</v>
      </c>
      <c r="B18" s="470" t="s">
        <v>1401</v>
      </c>
      <c r="C18" s="471">
        <v>17</v>
      </c>
      <c r="D18" s="472" t="s">
        <v>1014</v>
      </c>
      <c r="E18" s="472" t="s">
        <v>1071</v>
      </c>
      <c r="F18" s="473"/>
    </row>
    <row r="19" spans="1:6" ht="14.25" x14ac:dyDescent="0.2">
      <c r="A19" s="469" t="s">
        <v>1402</v>
      </c>
      <c r="B19" s="470" t="s">
        <v>1403</v>
      </c>
      <c r="C19" s="471">
        <v>40</v>
      </c>
      <c r="D19" s="472" t="s">
        <v>1014</v>
      </c>
      <c r="E19" s="472" t="s">
        <v>1071</v>
      </c>
      <c r="F19" s="473"/>
    </row>
    <row r="20" spans="1:6" ht="14.25" x14ac:dyDescent="0.2">
      <c r="A20" s="469" t="s">
        <v>1404</v>
      </c>
      <c r="B20" s="470" t="s">
        <v>1405</v>
      </c>
      <c r="C20" s="471">
        <v>2</v>
      </c>
      <c r="D20" s="472" t="s">
        <v>1014</v>
      </c>
      <c r="E20" s="472" t="s">
        <v>1071</v>
      </c>
      <c r="F20" s="473"/>
    </row>
    <row r="21" spans="1:6" ht="25.5" x14ac:dyDescent="0.2">
      <c r="A21" s="469" t="s">
        <v>1406</v>
      </c>
      <c r="B21" s="470" t="s">
        <v>1407</v>
      </c>
      <c r="C21" s="471">
        <v>54</v>
      </c>
      <c r="D21" s="472" t="s">
        <v>1014</v>
      </c>
      <c r="E21" s="472" t="s">
        <v>1071</v>
      </c>
      <c r="F21" s="473"/>
    </row>
    <row r="22" spans="1:6" ht="25.5" x14ac:dyDescent="0.2">
      <c r="A22" s="469" t="s">
        <v>1408</v>
      </c>
      <c r="B22" s="470" t="s">
        <v>1409</v>
      </c>
      <c r="C22" s="471">
        <v>29</v>
      </c>
      <c r="D22" s="472" t="s">
        <v>1014</v>
      </c>
      <c r="E22" s="472" t="s">
        <v>1071</v>
      </c>
      <c r="F22" s="473"/>
    </row>
    <row r="23" spans="1:6" ht="14.25" x14ac:dyDescent="0.2">
      <c r="A23" s="469" t="s">
        <v>1410</v>
      </c>
      <c r="B23" s="470" t="s">
        <v>1411</v>
      </c>
      <c r="C23" s="471">
        <v>30</v>
      </c>
      <c r="D23" s="472" t="s">
        <v>1014</v>
      </c>
      <c r="E23" s="472" t="s">
        <v>1071</v>
      </c>
      <c r="F23" s="473"/>
    </row>
    <row r="24" spans="1:6" ht="14.25" x14ac:dyDescent="0.2">
      <c r="A24" s="469" t="s">
        <v>1412</v>
      </c>
      <c r="B24" s="470" t="s">
        <v>1413</v>
      </c>
      <c r="C24" s="471">
        <v>32</v>
      </c>
      <c r="D24" s="472" t="s">
        <v>1014</v>
      </c>
      <c r="E24" s="472" t="s">
        <v>1071</v>
      </c>
      <c r="F24" s="473"/>
    </row>
    <row r="25" spans="1:6" ht="38.25" x14ac:dyDescent="0.2">
      <c r="A25" s="469" t="s">
        <v>1414</v>
      </c>
      <c r="B25" s="470" t="s">
        <v>1415</v>
      </c>
      <c r="C25" s="471">
        <v>10</v>
      </c>
      <c r="D25" s="472" t="s">
        <v>1014</v>
      </c>
      <c r="E25" s="472" t="s">
        <v>1071</v>
      </c>
      <c r="F25" s="473"/>
    </row>
    <row r="26" spans="1:6" ht="38.25" x14ac:dyDescent="0.2">
      <c r="A26" s="469" t="s">
        <v>1416</v>
      </c>
      <c r="B26" s="470" t="s">
        <v>1415</v>
      </c>
      <c r="C26" s="471">
        <v>3</v>
      </c>
      <c r="D26" s="472" t="s">
        <v>1014</v>
      </c>
      <c r="E26" s="472" t="s">
        <v>1071</v>
      </c>
      <c r="F26" s="473"/>
    </row>
    <row r="27" spans="1:6" ht="25.5" x14ac:dyDescent="0.2">
      <c r="A27" s="469" t="s">
        <v>1417</v>
      </c>
      <c r="B27" s="470" t="s">
        <v>1418</v>
      </c>
      <c r="C27" s="471">
        <v>1</v>
      </c>
      <c r="D27" s="472" t="s">
        <v>1014</v>
      </c>
      <c r="E27" s="472" t="s">
        <v>1071</v>
      </c>
      <c r="F27" s="473"/>
    </row>
    <row r="28" spans="1:6" ht="25.5" x14ac:dyDescent="0.2">
      <c r="A28" s="469" t="s">
        <v>1419</v>
      </c>
      <c r="B28" s="470" t="s">
        <v>1420</v>
      </c>
      <c r="C28" s="471">
        <v>7</v>
      </c>
      <c r="D28" s="472" t="s">
        <v>1014</v>
      </c>
      <c r="E28" s="472" t="s">
        <v>1071</v>
      </c>
      <c r="F28" s="473"/>
    </row>
    <row r="29" spans="1:6" ht="25.5" x14ac:dyDescent="0.2">
      <c r="A29" s="469" t="s">
        <v>1421</v>
      </c>
      <c r="B29" s="470" t="s">
        <v>1422</v>
      </c>
      <c r="C29" s="471">
        <v>119</v>
      </c>
      <c r="D29" s="472" t="s">
        <v>1014</v>
      </c>
      <c r="E29" s="472" t="s">
        <v>998</v>
      </c>
      <c r="F29" s="473"/>
    </row>
    <row r="30" spans="1:6" ht="38.25" x14ac:dyDescent="0.2">
      <c r="A30" s="469" t="s">
        <v>1423</v>
      </c>
      <c r="B30" s="470" t="s">
        <v>1424</v>
      </c>
      <c r="C30" s="471">
        <v>739</v>
      </c>
      <c r="D30" s="472" t="s">
        <v>1014</v>
      </c>
      <c r="E30" s="472" t="s">
        <v>998</v>
      </c>
      <c r="F30" s="473"/>
    </row>
    <row r="31" spans="1:6" ht="14.25" x14ac:dyDescent="0.2">
      <c r="A31" s="469" t="s">
        <v>1425</v>
      </c>
      <c r="B31" s="470" t="s">
        <v>1095</v>
      </c>
      <c r="C31" s="471">
        <v>16</v>
      </c>
      <c r="D31" s="472" t="s">
        <v>997</v>
      </c>
      <c r="E31" s="472" t="s">
        <v>998</v>
      </c>
      <c r="F31" s="473"/>
    </row>
    <row r="32" spans="1:6" ht="25.5" x14ac:dyDescent="0.2">
      <c r="A32" s="469" t="s">
        <v>1426</v>
      </c>
      <c r="B32" s="470" t="s">
        <v>1427</v>
      </c>
      <c r="C32" s="471">
        <v>224</v>
      </c>
      <c r="D32" s="472" t="s">
        <v>1014</v>
      </c>
      <c r="E32" s="472" t="s">
        <v>998</v>
      </c>
      <c r="F32" s="473"/>
    </row>
    <row r="33" spans="1:6" ht="25.5" x14ac:dyDescent="0.2">
      <c r="A33" s="469" t="s">
        <v>1428</v>
      </c>
      <c r="B33" s="470" t="s">
        <v>1429</v>
      </c>
      <c r="C33" s="471">
        <v>151</v>
      </c>
      <c r="D33" s="472" t="s">
        <v>1014</v>
      </c>
      <c r="E33" s="472" t="s">
        <v>998</v>
      </c>
      <c r="F33" s="473"/>
    </row>
    <row r="34" spans="1:6" ht="38.25" x14ac:dyDescent="0.2">
      <c r="A34" s="469" t="s">
        <v>1430</v>
      </c>
      <c r="B34" s="470" t="s">
        <v>1431</v>
      </c>
      <c r="C34" s="471">
        <v>4</v>
      </c>
      <c r="D34" s="472" t="s">
        <v>1014</v>
      </c>
      <c r="E34" s="472" t="s">
        <v>998</v>
      </c>
      <c r="F34" s="473"/>
    </row>
    <row r="35" spans="1:6" ht="25.5" x14ac:dyDescent="0.2">
      <c r="A35" s="469" t="s">
        <v>1432</v>
      </c>
      <c r="B35" s="470" t="s">
        <v>1433</v>
      </c>
      <c r="C35" s="471">
        <v>26</v>
      </c>
      <c r="D35" s="472" t="s">
        <v>1014</v>
      </c>
      <c r="E35" s="472" t="s">
        <v>998</v>
      </c>
      <c r="F35" s="473"/>
    </row>
    <row r="36" spans="1:6" ht="51" x14ac:dyDescent="0.2">
      <c r="A36" s="469" t="s">
        <v>1434</v>
      </c>
      <c r="B36" s="470" t="s">
        <v>1435</v>
      </c>
      <c r="C36" s="471">
        <v>156</v>
      </c>
      <c r="D36" s="472" t="s">
        <v>1014</v>
      </c>
      <c r="E36" s="472" t="s">
        <v>998</v>
      </c>
      <c r="F36" s="473"/>
    </row>
    <row r="37" spans="1:6" ht="25.5" x14ac:dyDescent="0.2">
      <c r="A37" s="469" t="s">
        <v>1436</v>
      </c>
      <c r="B37" s="470" t="s">
        <v>1437</v>
      </c>
      <c r="C37" s="471">
        <v>2</v>
      </c>
      <c r="D37" s="472" t="s">
        <v>1014</v>
      </c>
      <c r="E37" s="472" t="s">
        <v>1071</v>
      </c>
      <c r="F37" s="473"/>
    </row>
    <row r="38" spans="1:6" ht="38.25" x14ac:dyDescent="0.2">
      <c r="A38" s="469" t="s">
        <v>1438</v>
      </c>
      <c r="B38" s="470" t="s">
        <v>1439</v>
      </c>
      <c r="C38" s="471">
        <v>116</v>
      </c>
      <c r="D38" s="472" t="s">
        <v>1014</v>
      </c>
      <c r="E38" s="472" t="s">
        <v>998</v>
      </c>
      <c r="F38" s="473"/>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row r="45" spans="1:6" x14ac:dyDescent="0.2">
      <c r="A45"/>
      <c r="B45"/>
      <c r="C45"/>
      <c r="D45"/>
      <c r="E45"/>
      <c r="F45"/>
    </row>
    <row r="46" spans="1:6" x14ac:dyDescent="0.2">
      <c r="A46"/>
      <c r="B46"/>
      <c r="C46"/>
      <c r="D46"/>
      <c r="E46"/>
      <c r="F46"/>
    </row>
    <row r="47" spans="1:6" x14ac:dyDescent="0.2">
      <c r="A47"/>
      <c r="B47"/>
      <c r="C47"/>
      <c r="D47"/>
      <c r="E47"/>
      <c r="F47"/>
    </row>
    <row r="48" spans="1:6" x14ac:dyDescent="0.2">
      <c r="A48"/>
      <c r="B48"/>
      <c r="C48"/>
      <c r="D48"/>
      <c r="E48"/>
      <c r="F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O15"/>
  <sheetViews>
    <sheetView tabSelected="1" workbookViewId="0">
      <selection activeCell="C6" sqref="C6"/>
    </sheetView>
  </sheetViews>
  <sheetFormatPr defaultRowHeight="12.75" x14ac:dyDescent="0.2"/>
  <cols>
    <col min="2" max="2" width="34" customWidth="1"/>
    <col min="3" max="3" width="10.7109375" customWidth="1"/>
    <col min="4" max="4" width="13.5703125" customWidth="1"/>
    <col min="5" max="5" width="10.7109375" customWidth="1"/>
    <col min="7" max="7" width="10.5703125" customWidth="1"/>
    <col min="8" max="8" width="10.7109375" customWidth="1"/>
    <col min="9" max="9" width="14.42578125" customWidth="1"/>
    <col min="10" max="10" width="10.85546875" customWidth="1"/>
    <col min="11" max="11" width="11.85546875" customWidth="1"/>
    <col min="12" max="12" width="14.28515625" customWidth="1"/>
    <col min="13" max="13" width="12.28515625" customWidth="1"/>
    <col min="14" max="14" width="10.28515625" customWidth="1"/>
  </cols>
  <sheetData>
    <row r="1" spans="1:15" s="3" customFormat="1" ht="18" x14ac:dyDescent="0.25">
      <c r="A1" s="438" t="s">
        <v>781</v>
      </c>
      <c r="B1" s="19"/>
      <c r="C1" s="19"/>
      <c r="D1" s="19"/>
      <c r="E1" s="19"/>
      <c r="F1" s="19"/>
      <c r="G1" s="19"/>
      <c r="H1" s="19"/>
      <c r="I1" s="19"/>
      <c r="J1" s="19"/>
      <c r="K1" s="19"/>
      <c r="L1" s="19"/>
      <c r="M1" s="19"/>
      <c r="N1" s="19"/>
    </row>
    <row r="2" spans="1:15" ht="15.75" thickBot="1" x14ac:dyDescent="0.3">
      <c r="A2" s="19"/>
      <c r="B2" s="19"/>
      <c r="C2" s="19"/>
      <c r="D2" s="19"/>
      <c r="E2" s="19"/>
      <c r="F2" s="19"/>
      <c r="G2" s="19"/>
      <c r="H2" s="19"/>
      <c r="I2" s="19"/>
      <c r="J2" s="19"/>
      <c r="K2" s="19"/>
      <c r="L2" s="19"/>
      <c r="M2" s="19"/>
      <c r="N2" s="19"/>
    </row>
    <row r="3" spans="1:15" ht="39" customHeight="1" thickBot="1" x14ac:dyDescent="0.25">
      <c r="A3" s="226" t="s">
        <v>236</v>
      </c>
      <c r="B3" s="227" t="s">
        <v>32</v>
      </c>
      <c r="C3" s="227" t="s">
        <v>22</v>
      </c>
      <c r="D3" s="227" t="s">
        <v>229</v>
      </c>
      <c r="E3" s="227" t="s">
        <v>230</v>
      </c>
      <c r="F3" s="227" t="s">
        <v>33</v>
      </c>
      <c r="G3" s="227" t="s">
        <v>233</v>
      </c>
      <c r="H3" s="227" t="s">
        <v>231</v>
      </c>
      <c r="I3" s="227" t="s">
        <v>232</v>
      </c>
      <c r="J3" s="227" t="s">
        <v>34</v>
      </c>
      <c r="K3" s="227" t="s">
        <v>35</v>
      </c>
      <c r="L3" s="227" t="s">
        <v>36</v>
      </c>
      <c r="M3" s="227" t="s">
        <v>37</v>
      </c>
      <c r="N3" s="228" t="s">
        <v>38</v>
      </c>
    </row>
    <row r="4" spans="1:15" ht="15" x14ac:dyDescent="0.2">
      <c r="A4" s="223" t="s">
        <v>329</v>
      </c>
      <c r="B4" s="224" t="s">
        <v>710</v>
      </c>
      <c r="C4" s="462">
        <v>1086</v>
      </c>
      <c r="D4" s="463">
        <v>592</v>
      </c>
      <c r="E4" s="463">
        <v>183</v>
      </c>
      <c r="F4" s="463">
        <v>3</v>
      </c>
      <c r="G4" s="463"/>
      <c r="H4" s="463">
        <v>378</v>
      </c>
      <c r="I4" s="463">
        <v>146</v>
      </c>
      <c r="J4" s="463">
        <v>66</v>
      </c>
      <c r="K4" s="463">
        <v>218</v>
      </c>
      <c r="L4" s="463">
        <v>144</v>
      </c>
      <c r="M4" s="463">
        <v>140</v>
      </c>
      <c r="N4" s="463">
        <v>518</v>
      </c>
      <c r="O4">
        <f>J4+K4+L4+M4+N4</f>
        <v>1086</v>
      </c>
    </row>
    <row r="5" spans="1:15" ht="15" x14ac:dyDescent="0.2">
      <c r="A5" s="225"/>
      <c r="B5" s="222" t="s">
        <v>58</v>
      </c>
      <c r="C5" s="463"/>
      <c r="D5" s="463"/>
      <c r="E5" s="463"/>
      <c r="F5" s="463"/>
      <c r="G5" s="463"/>
      <c r="H5" s="463"/>
      <c r="I5" s="463"/>
      <c r="J5" s="463"/>
      <c r="K5" s="463"/>
      <c r="L5" s="463"/>
      <c r="M5" s="463"/>
      <c r="N5" s="463"/>
      <c r="O5" s="674">
        <f t="shared" ref="O5:O14" si="0">J5+K5+L5+M5+N5</f>
        <v>0</v>
      </c>
    </row>
    <row r="6" spans="1:15" ht="30" x14ac:dyDescent="0.2">
      <c r="A6" s="225" t="s">
        <v>330</v>
      </c>
      <c r="B6" s="149" t="s">
        <v>711</v>
      </c>
      <c r="C6" s="463" t="s">
        <v>988</v>
      </c>
      <c r="D6" s="463">
        <v>560</v>
      </c>
      <c r="E6" s="463">
        <v>174</v>
      </c>
      <c r="F6" s="463">
        <v>1</v>
      </c>
      <c r="G6" s="463"/>
      <c r="H6" s="463">
        <v>361</v>
      </c>
      <c r="I6" s="463">
        <v>144</v>
      </c>
      <c r="J6" s="463">
        <v>65</v>
      </c>
      <c r="K6" s="463">
        <v>198</v>
      </c>
      <c r="L6" s="463">
        <v>138</v>
      </c>
      <c r="M6" s="463">
        <v>130</v>
      </c>
      <c r="N6" s="463">
        <v>490</v>
      </c>
      <c r="O6" s="674">
        <f t="shared" si="0"/>
        <v>1021</v>
      </c>
    </row>
    <row r="7" spans="1:15" ht="30" x14ac:dyDescent="0.2">
      <c r="A7" s="225" t="s">
        <v>331</v>
      </c>
      <c r="B7" s="149" t="s">
        <v>712</v>
      </c>
      <c r="C7" s="463" t="s">
        <v>989</v>
      </c>
      <c r="D7" s="463">
        <v>32</v>
      </c>
      <c r="E7" s="463">
        <v>9</v>
      </c>
      <c r="F7" s="463"/>
      <c r="G7" s="463"/>
      <c r="H7" s="463">
        <v>17</v>
      </c>
      <c r="I7" s="463">
        <v>2</v>
      </c>
      <c r="J7" s="463">
        <v>1</v>
      </c>
      <c r="K7" s="463">
        <v>20</v>
      </c>
      <c r="L7" s="463">
        <v>6</v>
      </c>
      <c r="M7" s="463">
        <v>10</v>
      </c>
      <c r="N7" s="463">
        <v>28</v>
      </c>
      <c r="O7" s="674">
        <f t="shared" si="0"/>
        <v>65</v>
      </c>
    </row>
    <row r="8" spans="1:15" ht="30" x14ac:dyDescent="0.2">
      <c r="A8" s="225" t="s">
        <v>660</v>
      </c>
      <c r="B8" s="149" t="s">
        <v>713</v>
      </c>
      <c r="C8" s="463" t="s">
        <v>990</v>
      </c>
      <c r="D8" s="463">
        <v>165</v>
      </c>
      <c r="E8" s="463">
        <v>7</v>
      </c>
      <c r="F8" s="463"/>
      <c r="G8" s="463"/>
      <c r="H8" s="463">
        <v>97</v>
      </c>
      <c r="I8" s="463">
        <v>10</v>
      </c>
      <c r="J8" s="463">
        <v>28</v>
      </c>
      <c r="K8" s="463">
        <v>70</v>
      </c>
      <c r="L8" s="463">
        <v>70</v>
      </c>
      <c r="M8" s="463">
        <v>65</v>
      </c>
      <c r="N8" s="463">
        <v>135</v>
      </c>
      <c r="O8" s="674">
        <f t="shared" si="0"/>
        <v>368</v>
      </c>
    </row>
    <row r="9" spans="1:15" ht="30" x14ac:dyDescent="0.2">
      <c r="A9" s="225" t="s">
        <v>661</v>
      </c>
      <c r="B9" s="149" t="s">
        <v>714</v>
      </c>
      <c r="C9" s="463" t="s">
        <v>991</v>
      </c>
      <c r="D9" s="463">
        <v>9</v>
      </c>
      <c r="E9" s="463"/>
      <c r="F9" s="463">
        <v>1</v>
      </c>
      <c r="G9" s="463"/>
      <c r="H9" s="463">
        <v>1</v>
      </c>
      <c r="I9" s="463"/>
      <c r="J9" s="463">
        <v>8</v>
      </c>
      <c r="K9" s="463">
        <v>8</v>
      </c>
      <c r="L9" s="463">
        <v>1</v>
      </c>
      <c r="M9" s="463">
        <v>2</v>
      </c>
      <c r="N9" s="463">
        <v>3</v>
      </c>
      <c r="O9" s="674">
        <f t="shared" si="0"/>
        <v>22</v>
      </c>
    </row>
    <row r="10" spans="1:15" ht="20.25" customHeight="1" x14ac:dyDescent="0.2">
      <c r="A10" s="225" t="s">
        <v>662</v>
      </c>
      <c r="B10" s="149" t="s">
        <v>715</v>
      </c>
      <c r="C10" s="463" t="s">
        <v>992</v>
      </c>
      <c r="D10" s="463">
        <v>4</v>
      </c>
      <c r="E10" s="463">
        <v>2</v>
      </c>
      <c r="F10" s="463">
        <v>1</v>
      </c>
      <c r="G10" s="463"/>
      <c r="H10" s="463">
        <v>2</v>
      </c>
      <c r="I10" s="463">
        <v>1</v>
      </c>
      <c r="J10" s="463">
        <v>3</v>
      </c>
      <c r="K10" s="463">
        <v>2</v>
      </c>
      <c r="L10" s="463">
        <v>2</v>
      </c>
      <c r="M10" s="463">
        <v>3</v>
      </c>
      <c r="N10" s="463">
        <v>1</v>
      </c>
      <c r="O10" s="674">
        <f t="shared" si="0"/>
        <v>11</v>
      </c>
    </row>
    <row r="11" spans="1:15" ht="15" x14ac:dyDescent="0.2">
      <c r="A11" s="362" t="s">
        <v>332</v>
      </c>
      <c r="B11" s="363" t="s">
        <v>716</v>
      </c>
      <c r="C11" s="463" t="s">
        <v>993</v>
      </c>
      <c r="D11" s="463">
        <v>185</v>
      </c>
      <c r="E11" s="463">
        <v>78</v>
      </c>
      <c r="F11" s="463"/>
      <c r="G11" s="463"/>
      <c r="H11" s="463">
        <v>87</v>
      </c>
      <c r="I11" s="463">
        <v>36</v>
      </c>
      <c r="J11" s="463">
        <v>48</v>
      </c>
      <c r="K11" s="463">
        <v>104</v>
      </c>
      <c r="L11" s="463">
        <v>47</v>
      </c>
      <c r="M11" s="463">
        <v>37</v>
      </c>
      <c r="N11" s="463">
        <v>105</v>
      </c>
      <c r="O11" s="674">
        <f t="shared" si="0"/>
        <v>341</v>
      </c>
    </row>
    <row r="12" spans="1:15" ht="15" x14ac:dyDescent="0.2">
      <c r="A12" s="225"/>
      <c r="B12" s="222" t="s">
        <v>58</v>
      </c>
      <c r="C12" s="463"/>
      <c r="D12" s="463"/>
      <c r="E12" s="463"/>
      <c r="F12" s="463"/>
      <c r="G12" s="463"/>
      <c r="H12" s="463"/>
      <c r="I12" s="463"/>
      <c r="J12" s="463"/>
      <c r="K12" s="463"/>
      <c r="L12" s="463"/>
      <c r="M12" s="463"/>
      <c r="N12" s="463"/>
      <c r="O12" s="674">
        <f t="shared" si="0"/>
        <v>0</v>
      </c>
    </row>
    <row r="13" spans="1:15" ht="30" x14ac:dyDescent="0.2">
      <c r="A13" s="225" t="s">
        <v>663</v>
      </c>
      <c r="B13" s="149" t="s">
        <v>711</v>
      </c>
      <c r="C13" s="463" t="s">
        <v>994</v>
      </c>
      <c r="D13" s="463">
        <v>177</v>
      </c>
      <c r="E13" s="463">
        <v>75</v>
      </c>
      <c r="F13" s="463"/>
      <c r="G13" s="463"/>
      <c r="H13" s="463">
        <v>82</v>
      </c>
      <c r="I13" s="463">
        <v>35</v>
      </c>
      <c r="J13" s="463">
        <v>47</v>
      </c>
      <c r="K13" s="463">
        <v>98</v>
      </c>
      <c r="L13" s="463">
        <v>46</v>
      </c>
      <c r="M13" s="463">
        <v>36</v>
      </c>
      <c r="N13" s="463">
        <v>100</v>
      </c>
      <c r="O13" s="674">
        <f t="shared" si="0"/>
        <v>327</v>
      </c>
    </row>
    <row r="14" spans="1:15" ht="30.75" thickBot="1" x14ac:dyDescent="0.25">
      <c r="A14" s="439" t="s">
        <v>664</v>
      </c>
      <c r="B14" s="381" t="s">
        <v>712</v>
      </c>
      <c r="C14" s="463" t="s">
        <v>995</v>
      </c>
      <c r="D14" s="463">
        <v>8</v>
      </c>
      <c r="E14" s="463">
        <v>3</v>
      </c>
      <c r="F14" s="463"/>
      <c r="G14" s="463"/>
      <c r="H14" s="463">
        <v>5</v>
      </c>
      <c r="I14" s="463">
        <v>1</v>
      </c>
      <c r="J14" s="463">
        <v>1</v>
      </c>
      <c r="K14" s="463">
        <v>6</v>
      </c>
      <c r="L14" s="463">
        <v>1</v>
      </c>
      <c r="M14" s="463">
        <v>1</v>
      </c>
      <c r="N14" s="463">
        <v>5</v>
      </c>
      <c r="O14" s="674">
        <f t="shared" si="0"/>
        <v>14</v>
      </c>
    </row>
    <row r="15" spans="1:15" ht="30" x14ac:dyDescent="0.2">
      <c r="A15" s="803">
        <v>8.3000000000000007</v>
      </c>
      <c r="B15" s="804" t="s">
        <v>3982</v>
      </c>
      <c r="C15" s="805">
        <v>181</v>
      </c>
      <c r="D15" s="805">
        <v>35</v>
      </c>
      <c r="E15" s="805">
        <v>4</v>
      </c>
      <c r="F15" s="805">
        <v>0</v>
      </c>
      <c r="G15" s="805">
        <v>0</v>
      </c>
      <c r="H15" s="805">
        <v>12</v>
      </c>
      <c r="I15" s="805">
        <v>2</v>
      </c>
      <c r="J15" s="805">
        <v>17</v>
      </c>
      <c r="K15" s="805">
        <v>34</v>
      </c>
      <c r="L15" s="805">
        <v>45</v>
      </c>
      <c r="M15" s="805">
        <v>55</v>
      </c>
      <c r="N15" s="806">
        <v>30</v>
      </c>
    </row>
  </sheetData>
  <protectedRanges>
    <protectedRange sqref="C8:N11" name="про20_2"/>
    <protectedRange sqref="C4:N4" name="про12_1"/>
    <protectedRange sqref="C13:N14" name="про20_1_1"/>
  </protectedRange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417__x0430__x043c__x0435__x0442__x043a__x0438_ xmlns="a6d6a369-67a1-49a0-a04d-2e9b2b39b2ef"> Научно-Педагогический состав Университета (осень 2020 г.). (Численность сотрудников, с которыми заключен контракт)</_x0417__x0430__x043c__x0435__x0442__x043a__x0438_>
    <_x0414__x0430__x0442__x0430__x0020__x0441__x043e__x0437__x0434__x0430__x043d__x0438__x044f_ xmlns="a6d6a369-67a1-49a0-a04d-2e9b2b39b2ef">2022-03-28T06:45:00+00:00</_x0414__x0430__x0442__x0430__x0020__x0441__x043e__x0437__x0434__x0430__x043d__x0438__x044f_>
    <tag xmlns="a6d6a369-67a1-49a0-a04d-2e9b2b39b2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92F66506A24D1F4BB434449611052A74" ma:contentTypeVersion="3" ma:contentTypeDescription="Создание документа." ma:contentTypeScope="" ma:versionID="e79557e954ec8101ffc917be3a0af87b">
  <xsd:schema xmlns:xsd="http://www.w3.org/2001/XMLSchema" xmlns:xs="http://www.w3.org/2001/XMLSchema" xmlns:p="http://schemas.microsoft.com/office/2006/metadata/properties" xmlns:ns2="a6d6a369-67a1-49a0-a04d-2e9b2b39b2ef" targetNamespace="http://schemas.microsoft.com/office/2006/metadata/properties" ma:root="true" ma:fieldsID="389bce57564774f0a7a94be28154a101" ns2:_="">
    <xsd:import namespace="a6d6a369-67a1-49a0-a04d-2e9b2b39b2ef"/>
    <xsd:element name="properties">
      <xsd:complexType>
        <xsd:sequence>
          <xsd:element name="documentManagement">
            <xsd:complexType>
              <xsd:all>
                <xsd:element ref="ns2:_x0417__x0430__x043c__x0435__x0442__x043a__x0438_" minOccurs="0"/>
                <xsd:element ref="ns2:_x0414__x0430__x0442__x0430__x0020__x0441__x043e__x0437__x0434__x0430__x043d__x0438__x044f_"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6a369-67a1-49a0-a04d-2e9b2b39b2ef" elementFormDefault="qualified">
    <xsd:import namespace="http://schemas.microsoft.com/office/2006/documentManagement/types"/>
    <xsd:import namespace="http://schemas.microsoft.com/office/infopath/2007/PartnerControls"/>
    <xsd:element name="_x0417__x0430__x043c__x0435__x0442__x043a__x0438_" ma:index="8" nillable="true" ma:displayName="Заметки" ma:internalName="_x0417__x0430__x043c__x0435__x0442__x043a__x0438_">
      <xsd:simpleType>
        <xsd:restriction base="dms:Note">
          <xsd:maxLength value="255"/>
        </xsd:restriction>
      </xsd:simpleType>
    </xsd:element>
    <xsd:element name="_x0414__x0430__x0442__x0430__x0020__x0441__x043e__x0437__x0434__x0430__x043d__x0438__x044f_" ma:index="9" nillable="true" ma:displayName="Дата создания" ma:format="DateTime" ma:internalName="_x0414__x0430__x0442__x0430__x0020__x0441__x043e__x0437__x0434__x0430__x043d__x0438__x044f_">
      <xsd:simpleType>
        <xsd:restriction base="dms:DateTime"/>
      </xsd:simpleType>
    </xsd:element>
    <xsd:element name="tag" ma:index="10" nillable="true" ma:displayName="tag"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61A63-5BF4-4264-A825-BE95F3EE7EE0}"/>
</file>

<file path=customXml/itemProps2.xml><?xml version="1.0" encoding="utf-8"?>
<ds:datastoreItem xmlns:ds="http://schemas.openxmlformats.org/officeDocument/2006/customXml" ds:itemID="{0513869D-A7A7-4D88-B87A-B5F9492B6980}"/>
</file>

<file path=customXml/itemProps3.xml><?xml version="1.0" encoding="utf-8"?>
<ds:datastoreItem xmlns:ds="http://schemas.openxmlformats.org/officeDocument/2006/customXml" ds:itemID="{B28096FA-7AA6-4833-ADA8-9EB1CF22D7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1. Качество абитуриентов</vt:lpstr>
      <vt:lpstr>2. Принятые на 1 курс</vt:lpstr>
      <vt:lpstr>3. Школьные олимпиады</vt:lpstr>
      <vt:lpstr>4. Работа со школами</vt:lpstr>
      <vt:lpstr>5. ОП ВО</vt:lpstr>
      <vt:lpstr>6. ОП 3 Уровень</vt:lpstr>
      <vt:lpstr>7. ДПО</vt:lpstr>
      <vt:lpstr>7.1 ДО</vt:lpstr>
      <vt:lpstr>8. НПР</vt:lpstr>
      <vt:lpstr>9. Ресурсы</vt:lpstr>
      <vt:lpstr>10. Международная деятельность</vt:lpstr>
      <vt:lpstr>М1</vt:lpstr>
      <vt:lpstr>М2</vt:lpstr>
      <vt:lpstr>11. Результативность НИД</vt:lpstr>
      <vt:lpstr>К1</vt:lpstr>
      <vt:lpstr>К2</vt:lpstr>
      <vt:lpstr>К3</vt:lpstr>
      <vt:lpstr>12. Социализация</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к приказу № 208 от 28 марта 2022 года</dc:title>
  <dc:creator>Dan</dc:creator>
  <cp:lastModifiedBy>Плотникова Виктория Анатольевна</cp:lastModifiedBy>
  <dcterms:created xsi:type="dcterms:W3CDTF">2013-02-28T13:57:26Z</dcterms:created>
  <dcterms:modified xsi:type="dcterms:W3CDTF">2022-03-28T12:46:29Z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0x01010092F66506A24D1F4BB434449611052A74</vt:lpwstr>
  </property>
</Properties>
</file>